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xi MATHS\ASSESSMENT\Leveled\"/>
    </mc:Choice>
  </mc:AlternateContent>
  <bookViews>
    <workbookView xWindow="0" yWindow="45" windowWidth="19140" windowHeight="74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-9" sheetId="8" r:id="rId8"/>
  </sheets>
  <calcPr calcId="152511"/>
</workbook>
</file>

<file path=xl/calcChain.xml><?xml version="1.0" encoding="utf-8"?>
<calcChain xmlns="http://schemas.openxmlformats.org/spreadsheetml/2006/main">
  <c r="E24" i="7" l="1"/>
  <c r="I24" i="7"/>
  <c r="M24" i="7"/>
  <c r="Q24" i="7"/>
  <c r="U24" i="7"/>
  <c r="Y24" i="7"/>
  <c r="AC24" i="7"/>
  <c r="AG24" i="7"/>
  <c r="AI23" i="7"/>
  <c r="AI24" i="7" s="1"/>
  <c r="AH23" i="7"/>
  <c r="AH24" i="7" s="1"/>
  <c r="AG23" i="7"/>
  <c r="AF23" i="7"/>
  <c r="AF24" i="7" s="1"/>
  <c r="AE23" i="7"/>
  <c r="AE24" i="7" s="1"/>
  <c r="AD23" i="7"/>
  <c r="AD24" i="7" s="1"/>
  <c r="AC23" i="7"/>
  <c r="AB23" i="7"/>
  <c r="AB24" i="7" s="1"/>
  <c r="AA23" i="7"/>
  <c r="AA24" i="7" s="1"/>
  <c r="Z23" i="7"/>
  <c r="Z24" i="7" s="1"/>
  <c r="Y23" i="7"/>
  <c r="X23" i="7"/>
  <c r="X24" i="7" s="1"/>
  <c r="W23" i="7"/>
  <c r="W24" i="7" s="1"/>
  <c r="V23" i="7"/>
  <c r="V24" i="7" s="1"/>
  <c r="U23" i="7"/>
  <c r="T23" i="7"/>
  <c r="T24" i="7" s="1"/>
  <c r="S23" i="7"/>
  <c r="S24" i="7" s="1"/>
  <c r="R23" i="7"/>
  <c r="R24" i="7" s="1"/>
  <c r="Q23" i="7"/>
  <c r="P23" i="7"/>
  <c r="P24" i="7" s="1"/>
  <c r="O23" i="7"/>
  <c r="O24" i="7" s="1"/>
  <c r="N23" i="7"/>
  <c r="N24" i="7" s="1"/>
  <c r="M23" i="7"/>
  <c r="L23" i="7"/>
  <c r="L24" i="7" s="1"/>
  <c r="K23" i="7"/>
  <c r="K24" i="7" s="1"/>
  <c r="J23" i="7"/>
  <c r="J24" i="7" s="1"/>
  <c r="I23" i="7"/>
  <c r="H23" i="7"/>
  <c r="H24" i="7" s="1"/>
  <c r="G23" i="7"/>
  <c r="G24" i="7" s="1"/>
  <c r="F23" i="7"/>
  <c r="F24" i="7" s="1"/>
  <c r="E23" i="7"/>
  <c r="D23" i="7"/>
  <c r="D24" i="7" s="1"/>
  <c r="C23" i="7"/>
  <c r="D30" i="8" l="1"/>
  <c r="D31" i="8" s="1"/>
  <c r="E30" i="8"/>
  <c r="E31" i="8" s="1"/>
  <c r="F30" i="8"/>
  <c r="F31" i="8" s="1"/>
  <c r="G30" i="8"/>
  <c r="G31" i="8" s="1"/>
  <c r="H30" i="8"/>
  <c r="H31" i="8" s="1"/>
  <c r="I30" i="8"/>
  <c r="I31" i="8" s="1"/>
  <c r="J30" i="8"/>
  <c r="J31" i="8" s="1"/>
  <c r="K30" i="8"/>
  <c r="K31" i="8" s="1"/>
  <c r="L30" i="8"/>
  <c r="L31" i="8" s="1"/>
  <c r="M30" i="8"/>
  <c r="M31" i="8" s="1"/>
  <c r="N30" i="8"/>
  <c r="N31" i="8" s="1"/>
  <c r="O30" i="8"/>
  <c r="O31" i="8" s="1"/>
  <c r="P30" i="8"/>
  <c r="P31" i="8" s="1"/>
  <c r="Q30" i="8"/>
  <c r="Q31" i="8" s="1"/>
  <c r="R30" i="8"/>
  <c r="R31" i="8" s="1"/>
  <c r="S30" i="8"/>
  <c r="S31" i="8" s="1"/>
  <c r="T30" i="8"/>
  <c r="T31" i="8" s="1"/>
  <c r="U30" i="8"/>
  <c r="U31" i="8" s="1"/>
  <c r="V30" i="8"/>
  <c r="V31" i="8" s="1"/>
  <c r="W30" i="8"/>
  <c r="W31" i="8" s="1"/>
  <c r="X30" i="8"/>
  <c r="X31" i="8" s="1"/>
  <c r="Y30" i="8"/>
  <c r="Y31" i="8" s="1"/>
  <c r="Z30" i="8"/>
  <c r="Z31" i="8" s="1"/>
  <c r="AA30" i="8"/>
  <c r="AA31" i="8" s="1"/>
  <c r="AB30" i="8"/>
  <c r="AB31" i="8" s="1"/>
  <c r="AC30" i="8"/>
  <c r="AC31" i="8" s="1"/>
  <c r="AD30" i="8"/>
  <c r="AD31" i="8" s="1"/>
  <c r="AE30" i="8"/>
  <c r="AE31" i="8" s="1"/>
  <c r="AF30" i="8"/>
  <c r="AF31" i="8" s="1"/>
  <c r="AG30" i="8"/>
  <c r="AG31" i="8" s="1"/>
  <c r="AH30" i="8"/>
  <c r="AH31" i="8" s="1"/>
  <c r="AI30" i="8"/>
  <c r="AI31" i="8" s="1"/>
  <c r="C30" i="8"/>
  <c r="D24" i="6"/>
  <c r="D25" i="6" s="1"/>
  <c r="E24" i="6"/>
  <c r="E25" i="6" s="1"/>
  <c r="F24" i="6"/>
  <c r="F25" i="6" s="1"/>
  <c r="G24" i="6"/>
  <c r="G25" i="6" s="1"/>
  <c r="H24" i="6"/>
  <c r="H25" i="6" s="1"/>
  <c r="I24" i="6"/>
  <c r="I25" i="6" s="1"/>
  <c r="J24" i="6"/>
  <c r="J25" i="6" s="1"/>
  <c r="K24" i="6"/>
  <c r="K25" i="6" s="1"/>
  <c r="L24" i="6"/>
  <c r="L25" i="6" s="1"/>
  <c r="M24" i="6"/>
  <c r="M25" i="6" s="1"/>
  <c r="N24" i="6"/>
  <c r="N25" i="6" s="1"/>
  <c r="O24" i="6"/>
  <c r="O25" i="6" s="1"/>
  <c r="P24" i="6"/>
  <c r="P25" i="6" s="1"/>
  <c r="Q24" i="6"/>
  <c r="Q25" i="6" s="1"/>
  <c r="R24" i="6"/>
  <c r="R25" i="6" s="1"/>
  <c r="S24" i="6"/>
  <c r="S25" i="6" s="1"/>
  <c r="T24" i="6"/>
  <c r="T25" i="6" s="1"/>
  <c r="U24" i="6"/>
  <c r="U25" i="6" s="1"/>
  <c r="V24" i="6"/>
  <c r="V25" i="6" s="1"/>
  <c r="W24" i="6"/>
  <c r="W25" i="6" s="1"/>
  <c r="X24" i="6"/>
  <c r="X25" i="6" s="1"/>
  <c r="Y24" i="6"/>
  <c r="Y25" i="6" s="1"/>
  <c r="Z24" i="6"/>
  <c r="Z25" i="6" s="1"/>
  <c r="AA24" i="6"/>
  <c r="AA25" i="6" s="1"/>
  <c r="AB24" i="6"/>
  <c r="AB25" i="6" s="1"/>
  <c r="AC24" i="6"/>
  <c r="AC25" i="6" s="1"/>
  <c r="AD24" i="6"/>
  <c r="AD25" i="6" s="1"/>
  <c r="AE24" i="6"/>
  <c r="AE25" i="6" s="1"/>
  <c r="AF24" i="6"/>
  <c r="AF25" i="6" s="1"/>
  <c r="AG24" i="6"/>
  <c r="AG25" i="6" s="1"/>
  <c r="AH24" i="6"/>
  <c r="AH25" i="6" s="1"/>
  <c r="AI24" i="6"/>
  <c r="AI25" i="6" s="1"/>
  <c r="C24" i="6"/>
  <c r="D28" i="5"/>
  <c r="D29" i="5" s="1"/>
  <c r="E28" i="5"/>
  <c r="E29" i="5" s="1"/>
  <c r="F28" i="5"/>
  <c r="F29" i="5" s="1"/>
  <c r="G28" i="5"/>
  <c r="G29" i="5" s="1"/>
  <c r="H28" i="5"/>
  <c r="H29" i="5" s="1"/>
  <c r="I28" i="5"/>
  <c r="I29" i="5" s="1"/>
  <c r="J28" i="5"/>
  <c r="J29" i="5" s="1"/>
  <c r="K28" i="5"/>
  <c r="K29" i="5" s="1"/>
  <c r="L28" i="5"/>
  <c r="L29" i="5" s="1"/>
  <c r="M28" i="5"/>
  <c r="M29" i="5" s="1"/>
  <c r="N28" i="5"/>
  <c r="N29" i="5" s="1"/>
  <c r="O28" i="5"/>
  <c r="O29" i="5" s="1"/>
  <c r="P28" i="5"/>
  <c r="P29" i="5" s="1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 s="1"/>
  <c r="Y28" i="5"/>
  <c r="Y29" i="5" s="1"/>
  <c r="Z28" i="5"/>
  <c r="Z29" i="5" s="1"/>
  <c r="AA28" i="5"/>
  <c r="AA29" i="5" s="1"/>
  <c r="AB28" i="5"/>
  <c r="AB29" i="5" s="1"/>
  <c r="AC28" i="5"/>
  <c r="AC29" i="5" s="1"/>
  <c r="AD28" i="5"/>
  <c r="AD29" i="5" s="1"/>
  <c r="AE28" i="5"/>
  <c r="AE29" i="5" s="1"/>
  <c r="AF28" i="5"/>
  <c r="AF29" i="5" s="1"/>
  <c r="AG28" i="5"/>
  <c r="AG29" i="5" s="1"/>
  <c r="AH28" i="5"/>
  <c r="AH29" i="5" s="1"/>
  <c r="AI28" i="5"/>
  <c r="AI29" i="5" s="1"/>
  <c r="D30" i="1"/>
  <c r="D31" i="1" s="1"/>
  <c r="E30" i="1"/>
  <c r="E31" i="1" s="1"/>
  <c r="F30" i="1"/>
  <c r="F31" i="1" s="1"/>
  <c r="G30" i="1"/>
  <c r="G31" i="1" s="1"/>
  <c r="H30" i="1"/>
  <c r="H31" i="1" s="1"/>
  <c r="I30" i="1"/>
  <c r="I31" i="1" s="1"/>
  <c r="J30" i="1"/>
  <c r="J31" i="1" s="1"/>
  <c r="K30" i="1"/>
  <c r="K31" i="1" s="1"/>
  <c r="L30" i="1"/>
  <c r="L31" i="1" s="1"/>
  <c r="M30" i="1"/>
  <c r="M31" i="1" s="1"/>
  <c r="N30" i="1"/>
  <c r="N31" i="1" s="1"/>
  <c r="O30" i="1"/>
  <c r="O31" i="1" s="1"/>
  <c r="P30" i="1"/>
  <c r="P31" i="1" s="1"/>
  <c r="Q30" i="1"/>
  <c r="Q31" i="1" s="1"/>
  <c r="R30" i="1"/>
  <c r="R31" i="1" s="1"/>
  <c r="S30" i="1"/>
  <c r="S31" i="1" s="1"/>
  <c r="T30" i="1"/>
  <c r="T31" i="1" s="1"/>
  <c r="U30" i="1"/>
  <c r="U31" i="1" s="1"/>
  <c r="V30" i="1"/>
  <c r="V31" i="1" s="1"/>
  <c r="W30" i="1"/>
  <c r="W31" i="1" s="1"/>
  <c r="X30" i="1"/>
  <c r="X31" i="1" s="1"/>
  <c r="Y30" i="1"/>
  <c r="Y31" i="1" s="1"/>
  <c r="Z30" i="1"/>
  <c r="Z31" i="1" s="1"/>
  <c r="AA30" i="1"/>
  <c r="AA31" i="1" s="1"/>
  <c r="AB30" i="1"/>
  <c r="AB31" i="1" s="1"/>
  <c r="AC30" i="1"/>
  <c r="AC31" i="1" s="1"/>
  <c r="AD30" i="1"/>
  <c r="AD31" i="1" s="1"/>
  <c r="AE30" i="1"/>
  <c r="AE31" i="1" s="1"/>
  <c r="AF30" i="1"/>
  <c r="AF31" i="1" s="1"/>
  <c r="AG30" i="1"/>
  <c r="AG31" i="1" s="1"/>
  <c r="AH30" i="1"/>
  <c r="AH31" i="1" s="1"/>
  <c r="AI30" i="1"/>
  <c r="AI31" i="1" s="1"/>
  <c r="D28" i="4"/>
  <c r="D29" i="4" s="1"/>
  <c r="E28" i="4"/>
  <c r="E29" i="4" s="1"/>
  <c r="F28" i="4"/>
  <c r="F29" i="4" s="1"/>
  <c r="G28" i="4"/>
  <c r="G29" i="4" s="1"/>
  <c r="H28" i="4"/>
  <c r="H29" i="4" s="1"/>
  <c r="I28" i="4"/>
  <c r="I29" i="4" s="1"/>
  <c r="J28" i="4"/>
  <c r="J29" i="4" s="1"/>
  <c r="K28" i="4"/>
  <c r="K29" i="4" s="1"/>
  <c r="L28" i="4"/>
  <c r="L29" i="4" s="1"/>
  <c r="M28" i="4"/>
  <c r="M29" i="4" s="1"/>
  <c r="N28" i="4"/>
  <c r="N29" i="4" s="1"/>
  <c r="O28" i="4"/>
  <c r="O29" i="4" s="1"/>
  <c r="P28" i="4"/>
  <c r="P29" i="4" s="1"/>
  <c r="Q28" i="4"/>
  <c r="Q29" i="4" s="1"/>
  <c r="R28" i="4"/>
  <c r="R29" i="4" s="1"/>
  <c r="S28" i="4"/>
  <c r="S29" i="4" s="1"/>
  <c r="T28" i="4"/>
  <c r="T29" i="4" s="1"/>
  <c r="U28" i="4"/>
  <c r="U29" i="4" s="1"/>
  <c r="V28" i="4"/>
  <c r="V29" i="4" s="1"/>
  <c r="W28" i="4"/>
  <c r="W29" i="4" s="1"/>
  <c r="X28" i="4"/>
  <c r="X29" i="4" s="1"/>
  <c r="Y28" i="4"/>
  <c r="Y29" i="4" s="1"/>
  <c r="Z28" i="4"/>
  <c r="Z29" i="4" s="1"/>
  <c r="AA28" i="4"/>
  <c r="AA29" i="4" s="1"/>
  <c r="AB28" i="4"/>
  <c r="AB29" i="4" s="1"/>
  <c r="AC28" i="4"/>
  <c r="AC29" i="4" s="1"/>
  <c r="AD28" i="4"/>
  <c r="AD29" i="4" s="1"/>
  <c r="AE28" i="4"/>
  <c r="AE29" i="4" s="1"/>
  <c r="AF28" i="4"/>
  <c r="AF29" i="4" s="1"/>
  <c r="AG28" i="4"/>
  <c r="AG29" i="4" s="1"/>
  <c r="AH28" i="4"/>
  <c r="AH29" i="4" s="1"/>
  <c r="AI28" i="4"/>
  <c r="AI29" i="4" s="1"/>
  <c r="D29" i="3"/>
  <c r="D30" i="3" s="1"/>
  <c r="E29" i="3"/>
  <c r="E30" i="3" s="1"/>
  <c r="F29" i="3"/>
  <c r="F30" i="3" s="1"/>
  <c r="G29" i="3"/>
  <c r="G30" i="3" s="1"/>
  <c r="H29" i="3"/>
  <c r="H30" i="3" s="1"/>
  <c r="I29" i="3"/>
  <c r="I30" i="3" s="1"/>
  <c r="J29" i="3"/>
  <c r="J30" i="3" s="1"/>
  <c r="K29" i="3"/>
  <c r="K30" i="3" s="1"/>
  <c r="L29" i="3"/>
  <c r="L30" i="3" s="1"/>
  <c r="M29" i="3"/>
  <c r="M30" i="3" s="1"/>
  <c r="N29" i="3"/>
  <c r="N30" i="3" s="1"/>
  <c r="O29" i="3"/>
  <c r="O30" i="3" s="1"/>
  <c r="P29" i="3"/>
  <c r="P30" i="3" s="1"/>
  <c r="Q29" i="3"/>
  <c r="Q30" i="3" s="1"/>
  <c r="R29" i="3"/>
  <c r="R30" i="3" s="1"/>
  <c r="S29" i="3"/>
  <c r="S30" i="3" s="1"/>
  <c r="T29" i="3"/>
  <c r="T30" i="3" s="1"/>
  <c r="U29" i="3"/>
  <c r="U30" i="3" s="1"/>
  <c r="V29" i="3"/>
  <c r="V30" i="3" s="1"/>
  <c r="W29" i="3"/>
  <c r="W30" i="3" s="1"/>
  <c r="X29" i="3"/>
  <c r="X30" i="3" s="1"/>
  <c r="Y29" i="3"/>
  <c r="Y30" i="3" s="1"/>
  <c r="Z29" i="3"/>
  <c r="Z30" i="3" s="1"/>
  <c r="AA29" i="3"/>
  <c r="AA30" i="3" s="1"/>
  <c r="AB29" i="3"/>
  <c r="AB30" i="3" s="1"/>
  <c r="AC29" i="3"/>
  <c r="AC30" i="3" s="1"/>
  <c r="AD29" i="3"/>
  <c r="AD30" i="3" s="1"/>
  <c r="AE29" i="3"/>
  <c r="AE30" i="3" s="1"/>
  <c r="AF29" i="3"/>
  <c r="AF30" i="3" s="1"/>
  <c r="AG29" i="3"/>
  <c r="AG30" i="3" s="1"/>
  <c r="AH29" i="3"/>
  <c r="AH30" i="3" s="1"/>
  <c r="AI29" i="3"/>
  <c r="AI30" i="3" s="1"/>
  <c r="D31" i="2"/>
  <c r="D32" i="2" s="1"/>
  <c r="E31" i="2"/>
  <c r="E32" i="2" s="1"/>
  <c r="F31" i="2"/>
  <c r="F32" i="2" s="1"/>
  <c r="G31" i="2"/>
  <c r="G32" i="2" s="1"/>
  <c r="H31" i="2"/>
  <c r="H32" i="2" s="1"/>
  <c r="I31" i="2"/>
  <c r="I32" i="2" s="1"/>
  <c r="J31" i="2"/>
  <c r="J32" i="2" s="1"/>
  <c r="K31" i="2"/>
  <c r="K32" i="2" s="1"/>
  <c r="L31" i="2"/>
  <c r="L32" i="2" s="1"/>
  <c r="M31" i="2"/>
  <c r="M32" i="2" s="1"/>
  <c r="N31" i="2"/>
  <c r="N32" i="2" s="1"/>
  <c r="O31" i="2"/>
  <c r="O32" i="2" s="1"/>
  <c r="P31" i="2"/>
  <c r="P32" i="2" s="1"/>
  <c r="Q31" i="2"/>
  <c r="Q32" i="2" s="1"/>
  <c r="R31" i="2"/>
  <c r="R32" i="2" s="1"/>
  <c r="S31" i="2"/>
  <c r="S32" i="2" s="1"/>
  <c r="T31" i="2"/>
  <c r="T32" i="2" s="1"/>
  <c r="U31" i="2"/>
  <c r="U32" i="2" s="1"/>
  <c r="V31" i="2"/>
  <c r="V32" i="2" s="1"/>
  <c r="W31" i="2"/>
  <c r="W32" i="2" s="1"/>
  <c r="X31" i="2"/>
  <c r="X32" i="2" s="1"/>
  <c r="Y31" i="2"/>
  <c r="Y32" i="2" s="1"/>
  <c r="Z31" i="2"/>
  <c r="Z32" i="2" s="1"/>
  <c r="AA31" i="2"/>
  <c r="AA32" i="2" s="1"/>
  <c r="AB31" i="2"/>
  <c r="AB32" i="2" s="1"/>
  <c r="AC31" i="2"/>
  <c r="AC32" i="2" s="1"/>
  <c r="AD31" i="2"/>
  <c r="AD32" i="2" s="1"/>
  <c r="AE31" i="2"/>
  <c r="AE32" i="2" s="1"/>
  <c r="AF31" i="2"/>
  <c r="AF32" i="2" s="1"/>
  <c r="AG31" i="2"/>
  <c r="AG32" i="2" s="1"/>
  <c r="AH31" i="2"/>
  <c r="AH32" i="2" s="1"/>
  <c r="AI31" i="2"/>
  <c r="AI32" i="2" s="1"/>
  <c r="C28" i="5" l="1"/>
  <c r="C28" i="4"/>
  <c r="C29" i="3" l="1"/>
  <c r="C30" i="1"/>
  <c r="C31" i="2"/>
</calcChain>
</file>

<file path=xl/sharedStrings.xml><?xml version="1.0" encoding="utf-8"?>
<sst xmlns="http://schemas.openxmlformats.org/spreadsheetml/2006/main" count="503" uniqueCount="208">
  <si>
    <t>Ratio and proportion</t>
  </si>
  <si>
    <t>Number</t>
  </si>
  <si>
    <t>Algebra</t>
  </si>
  <si>
    <t>Shape, space and measures</t>
  </si>
  <si>
    <t>Data handling</t>
  </si>
  <si>
    <t>Probability</t>
  </si>
  <si>
    <t>Question</t>
  </si>
  <si>
    <t>Band 1</t>
  </si>
  <si>
    <t>Bands 8 - 9</t>
  </si>
  <si>
    <t>Band 7</t>
  </si>
  <si>
    <t>Band 6</t>
  </si>
  <si>
    <t>Band 5</t>
  </si>
  <si>
    <t>Band 4</t>
  </si>
  <si>
    <t>Band 3</t>
  </si>
  <si>
    <t>Band 2</t>
  </si>
  <si>
    <t>Find equivalent fractions.</t>
  </si>
  <si>
    <t>Order decimals.</t>
  </si>
  <si>
    <t>Simplify ratios.</t>
  </si>
  <si>
    <t>+/-/x/÷ directed numbers.</t>
  </si>
  <si>
    <t>Understand place value.</t>
  </si>
  <si>
    <t>Calculate factors and multiples and identify prime numbers to 100.</t>
  </si>
  <si>
    <t>Express numbers as products of their prime factors.</t>
  </si>
  <si>
    <t>Recognise square and cube numbers and calculate their roots.</t>
  </si>
  <si>
    <t>Find next terms of a sequence given a rule</t>
  </si>
  <si>
    <t>Use coordinates in all four quadrants.</t>
  </si>
  <si>
    <t>Use function machines to solve basic linear equations.</t>
  </si>
  <si>
    <t>Draw and measure lines and angles.</t>
  </si>
  <si>
    <t>Draw a line of symmetry on a 2D shape.</t>
  </si>
  <si>
    <t>Calculate area and perimeter of squares and rectangles.</t>
  </si>
  <si>
    <t>Read scales.</t>
  </si>
  <si>
    <t>Interpret real-life tables.</t>
  </si>
  <si>
    <t>Use tally charts for discrete and continuous data.</t>
  </si>
  <si>
    <t>Construct and interpret a pictogram.</t>
  </si>
  <si>
    <t>Group data into Venn and Carroll diagrams.</t>
  </si>
  <si>
    <t>Understand and use the probability scale.</t>
  </si>
  <si>
    <t>List outcomes systematically.</t>
  </si>
  <si>
    <t>Identify isosceles, equilateral and right-angled triangles and recognize acute, obtuse and reflex angles.</t>
  </si>
  <si>
    <t>Order fractions.</t>
  </si>
  <si>
    <t>Convert between fraction decimals and percentages</t>
  </si>
  <si>
    <t>Solve problems involving recipes.</t>
  </si>
  <si>
    <t>Calculate the best value of a product.</t>
  </si>
  <si>
    <t>Understand and apply the correct order of operations (BIDMAS).</t>
  </si>
  <si>
    <t>Round to a given number of decimal places.</t>
  </si>
  <si>
    <t>Calculate HCF and LCM of pairs of numbers.</t>
  </si>
  <si>
    <t>Plot straight line graphs of the form x = 4 and y = 2.</t>
  </si>
  <si>
    <t>Find the nth term of an arithmetic sequence.</t>
  </si>
  <si>
    <t>Substitute numbers into a simple formula.</t>
  </si>
  <si>
    <t>Simplify expressions.</t>
  </si>
  <si>
    <t>Construct a triangle given SAS or ASA.</t>
  </si>
  <si>
    <t>Draw the net of a simple solid such as a cuboid.</t>
  </si>
  <si>
    <t>Draw and recognise plans and elevations of 3D objects.</t>
  </si>
  <si>
    <t>Calculate the area of a triangle, parallelogram, trapezium and kite.</t>
  </si>
  <si>
    <t>Convert one metric unit to another.</t>
  </si>
  <si>
    <t>Construct and interpret a bar chart.</t>
  </si>
  <si>
    <t>Use the fact that the probabilities of mutually exclusive events add up to 1.</t>
  </si>
  <si>
    <t>Complete and use two-way tables.</t>
  </si>
  <si>
    <t>Calculate fractions of quantities and percentages of quantities.</t>
  </si>
  <si>
    <t>Know angles on a straight line and angles in a triangle add up to 180° and angles around a point add up to 360°.</t>
  </si>
  <si>
    <t>Work out the mode, median, mean and range for a set of numbers.</t>
  </si>
  <si>
    <t>Add, subtract, multiply and divide fractions.</t>
  </si>
  <si>
    <t>Multiply and divide decimals.</t>
  </si>
  <si>
    <t>Increase or decrease a quantity by a given percentage.</t>
  </si>
  <si>
    <t>Compare fractions, decimals and percentages.</t>
  </si>
  <si>
    <t>Divide quantities by simple ratios.</t>
  </si>
  <si>
    <t>Use place value to calculate changes to calculations.</t>
  </si>
  <si>
    <t>Know and use the index laws for multiplication and division of positive integer indices.</t>
  </si>
  <si>
    <t>Find the reciprocal of a number.</t>
  </si>
  <si>
    <t>Complete a table of values for equations such as y = 3x +  3 and draw the graph. Plot straight line graphs of the form x = 4 and y = 2.</t>
  </si>
  <si>
    <t>Expand single brackets.</t>
  </si>
  <si>
    <t>Solve linear equations with unknowns on both sides.</t>
  </si>
  <si>
    <t>Represent sets of solutions on a number line.</t>
  </si>
  <si>
    <t>Calculate the area and perimeter of compound shapes.</t>
  </si>
  <si>
    <t>Calculate the volume of a cube or cuboid.</t>
  </si>
  <si>
    <t>Solve simple speed problems.</t>
  </si>
  <si>
    <t>Draw and interpret pie charts.</t>
  </si>
  <si>
    <t>Draw and interpret a scatter graph.</t>
  </si>
  <si>
    <t>Use a sample space diagram to find a probability.</t>
  </si>
  <si>
    <t>Use a calculator for complex calculations and round to a given number of significant figures.</t>
  </si>
  <si>
    <t>Solve problems involving corresponding, alternate and supplementary angles and angles in triangles.</t>
  </si>
  <si>
    <t>Draw and measure bearings problems and use map scales to find distance.</t>
  </si>
  <si>
    <t>Calculate percentage change.</t>
  </si>
  <si>
    <t>Use ratio to solve problems about exchange rates.</t>
  </si>
  <si>
    <t>Find upper and lower bounds.</t>
  </si>
  <si>
    <t>Estimate answers to calculations.</t>
  </si>
  <si>
    <t>Convert between ordinary and standard index form.</t>
  </si>
  <si>
    <t>Solve linear equations with unknowns on both sides involving brackets.</t>
  </si>
  <si>
    <t>Rearrange linear formulae.</t>
  </si>
  <si>
    <t>Solve linear inequalities with an unknown on one side.</t>
  </si>
  <si>
    <t>Calculate interior and exterior angles of a regular polygon.</t>
  </si>
  <si>
    <t>Draw and interpret distance-time graphs.</t>
  </si>
  <si>
    <t>Design and use data collection sheets and questionnaires.</t>
  </si>
  <si>
    <t>Draw tree diagrams and use them to find probabilities of successive dependent events.</t>
  </si>
  <si>
    <r>
      <t>Know that (a</t>
    </r>
    <r>
      <rPr>
        <vertAlign val="superscript"/>
        <sz val="8"/>
        <color theme="1"/>
        <rFont val="Tahoma"/>
        <family val="2"/>
      </rPr>
      <t>b</t>
    </r>
    <r>
      <rPr>
        <sz val="8"/>
        <color theme="1"/>
        <rFont val="Tahoma"/>
        <family val="2"/>
      </rPr>
      <t>)</t>
    </r>
    <r>
      <rPr>
        <vertAlign val="superscript"/>
        <sz val="8"/>
        <color theme="1"/>
        <rFont val="Tahoma"/>
        <family val="2"/>
      </rPr>
      <t>c</t>
    </r>
    <r>
      <rPr>
        <sz val="8"/>
        <color theme="1"/>
        <rFont val="Tahoma"/>
        <family val="2"/>
      </rPr>
      <t xml:space="preserve"> = a</t>
    </r>
    <r>
      <rPr>
        <vertAlign val="superscript"/>
        <sz val="8"/>
        <color theme="1"/>
        <rFont val="Tahoma"/>
        <family val="2"/>
      </rPr>
      <t>bc</t>
    </r>
    <r>
      <rPr>
        <sz val="8"/>
        <color theme="1"/>
        <rFont val="Tahoma"/>
        <family val="2"/>
      </rPr>
      <t xml:space="preserve"> and Use index notation for negative integer indices.</t>
    </r>
  </si>
  <si>
    <t>Factorise single brackets and expand quadratics.</t>
  </si>
  <si>
    <t>Construct a triangle given SSS and bisectors of lines and angles.</t>
  </si>
  <si>
    <t>Use Pythagoras’ Theorem.</t>
  </si>
  <si>
    <t>Calculate the volume and surface area of cylinders and prisms.</t>
  </si>
  <si>
    <t>Use a variety of sampling methods and classify types of data.</t>
  </si>
  <si>
    <t>Calculate direct and inverse proportion algebraically.</t>
  </si>
  <si>
    <t>Work out reverse percentage and compound interest problems.</t>
  </si>
  <si>
    <r>
      <t>Use index notation and index laws for simple fractional powers such as 16</t>
    </r>
    <r>
      <rPr>
        <vertAlign val="superscript"/>
        <sz val="8"/>
        <color theme="1"/>
        <rFont val="Tahoma"/>
        <family val="2"/>
      </rPr>
      <t>3/4</t>
    </r>
    <r>
      <rPr>
        <sz val="8"/>
        <color theme="1"/>
        <rFont val="Tahoma"/>
        <family val="2"/>
      </rPr>
      <t>.</t>
    </r>
  </si>
  <si>
    <t>Calculate with standard index form.</t>
  </si>
  <si>
    <t>Sketch graphs of cubic and reciprocal functions from a table of values.</t>
  </si>
  <si>
    <t>Solve linear simultaneous equations.</t>
  </si>
  <si>
    <t>Solve linear inequalities with an unknown on both sides.</t>
  </si>
  <si>
    <t>Find the equation of a line through two points or one point with a given gradient or using a parallel line.</t>
  </si>
  <si>
    <t>Rearrange formulae that include brackets, fractions and square roots or where the variable appears twice.</t>
  </si>
  <si>
    <t>Use the conditions for congruent triangles in formal geometrical proofs.</t>
  </si>
  <si>
    <t>Solve loci problems.</t>
  </si>
  <si>
    <t>SOHCAHTOA to calculate missing sides and angles in right-angled triangles and know the exact values of sine, cosine and tangent at key angles (0, 30, 45, 60, 90 degrees).</t>
  </si>
  <si>
    <t>Calculate the length of an arc and the area of a sector.</t>
  </si>
  <si>
    <t>Use ratio and scale factors to calculate missing lengths in similar shapes.</t>
  </si>
  <si>
    <t>Calculate the volume and surface area of cones and spheres.</t>
  </si>
  <si>
    <t>Calculate the mean from a frequency table.</t>
  </si>
  <si>
    <t>Use stratified sampling methods.</t>
  </si>
  <si>
    <t>Convert recurring decimals to fractions and fractions to recurring decimals.</t>
  </si>
  <si>
    <t>Find the upper and lower bounds of calculations with quantities given to a various degrees of accuracy.</t>
  </si>
  <si>
    <t>Simplify surds to the form a√b</t>
  </si>
  <si>
    <t>Use y = mx + c to identify perpendicular lines.</t>
  </si>
  <si>
    <t>Sketch graphs of exponential functions.</t>
  </si>
  <si>
    <t>Find approximate solutions to equations numerically using iteration.</t>
  </si>
  <si>
    <t>Factorise and solve quadratics in the form ax² + bx + c = 0 where a &gt; 1.</t>
  </si>
  <si>
    <t>Solve quadratics using the quadratic formula.</t>
  </si>
  <si>
    <t>Represent linear inequalities graphically.</t>
  </si>
  <si>
    <t>Enlarge a shape by a negative scale factor.</t>
  </si>
  <si>
    <t>Use Pythagoras’ Theorem in 3D.</t>
  </si>
  <si>
    <t>Find the angle between a line and a plane.</t>
  </si>
  <si>
    <t>Use the formula for area of a non-right-angled triangle.</t>
  </si>
  <si>
    <t>Estimate the mean from grouped data.</t>
  </si>
  <si>
    <t>Find the modal group and location of the median from grouped data.</t>
  </si>
  <si>
    <t>Calculate similar area and volume using 2D and 3D scale factors.</t>
  </si>
  <si>
    <t>Simplify surds, such as 4(3 + √3) and (2 - √3)(4 + √3) in the form a + b√3</t>
  </si>
  <si>
    <t>Rationalise the denominator of a surd such as 2/√5.</t>
  </si>
  <si>
    <t>Transform the graphs of y = f(x), such as linear, quadratic, cubic, sine and cosine functions, using the transformations y = f(x) +  a, y = f(x + a), y = f (ax) and y = af(x).</t>
  </si>
  <si>
    <t>Identify the turning point of a quadratic by sketching the graph.</t>
  </si>
  <si>
    <t>Simplify algebraic fractions that involve factorising.</t>
  </si>
  <si>
    <t>Solve fractional linear equations with an unknown in the denominator.</t>
  </si>
  <si>
    <t>Complete the square to solve quadratic equations.</t>
  </si>
  <si>
    <t>Solve a set of linear inequalities in two variables and represent the solution as a region of a graph.</t>
  </si>
  <si>
    <t>Apply circle theorems.</t>
  </si>
  <si>
    <t>Add, subtract and multiply vectors.</t>
  </si>
  <si>
    <t>Interpret velocity-time graphs.</t>
  </si>
  <si>
    <t>Construct and interpret a cumulative frequency diagram.</t>
  </si>
  <si>
    <t>Construct and interpret a box plot.</t>
  </si>
  <si>
    <t>Rationalise a denominator in the form a√b, a + √b and a + b√c.</t>
  </si>
  <si>
    <t>Construct an algebraic proof of number properties.</t>
  </si>
  <si>
    <r>
      <t>Calculate the nth term of a quadratic sequence</t>
    </r>
    <r>
      <rPr>
        <b/>
        <sz val="8"/>
        <color theme="1"/>
        <rFont val="Tahoma"/>
        <family val="2"/>
      </rPr>
      <t>.</t>
    </r>
  </si>
  <si>
    <t>Complete the square of a quadratic to calculate its turning point.</t>
  </si>
  <si>
    <t>Recognise and use geometric sequences where the common ratio may be a surd.</t>
  </si>
  <si>
    <t>Estimate gradients of graphs by drawing the tangent and calculating its gradient.</t>
  </si>
  <si>
    <t>Estimate the area under a graph by calculating the area of the trapezium bounded by a chord.</t>
  </si>
  <si>
    <t>Find an equation of a tangent to a circle at a given point, using the fact that it is perpendicular to the radius.</t>
  </si>
  <si>
    <t>Expand products of more than two binomials.</t>
  </si>
  <si>
    <t>Solve fractional quadratic equations.</t>
  </si>
  <si>
    <t>Solve a pair of simultaneous equations where one is nonlinear.</t>
  </si>
  <si>
    <t>Solve quadratic inequalities.</t>
  </si>
  <si>
    <t>Prove circle theorems.</t>
  </si>
  <si>
    <t>Understand the relationship between parallel vectors.</t>
  </si>
  <si>
    <t>Understand when to use sine or cosine rule.</t>
  </si>
  <si>
    <t>Sketch the graphs of sine, cosne and tangent.</t>
  </si>
  <si>
    <t>Calculate distance travelled by calculating the area under a velocity-time graph.</t>
  </si>
  <si>
    <t>Construct and interpret a histogram with unequal class intervals.</t>
  </si>
  <si>
    <t>Calculate a moving average and use a trend line to predict future results.</t>
  </si>
  <si>
    <r>
      <t xml:space="preserve">Calculate and interpret conditional probabilities through representation using expected frequencies with Venn diagrams and </t>
    </r>
    <r>
      <rPr>
        <sz val="10"/>
        <color rgb="FF000000"/>
        <rFont val="Tahoma"/>
        <family val="2"/>
      </rPr>
      <t>∪/∩.</t>
    </r>
  </si>
  <si>
    <t>Interpret the reverse process as the ‘inverse function’ and the succession of two functions as a ‘composite function’.</t>
  </si>
  <si>
    <t>Solve simple linear equations.</t>
  </si>
  <si>
    <t>Marks</t>
  </si>
  <si>
    <t>Total</t>
  </si>
  <si>
    <t>Derive formulae from words.</t>
  </si>
  <si>
    <t>Enlarge a shape by a positive integer scale factor from a given centre and reflect a shape in a given line.</t>
  </si>
  <si>
    <t>Translate shapes by vectors and enlarge shapes by postive fractional scale factors.</t>
  </si>
  <si>
    <t>Factorise and solve quadratics in the form ax² + bx + c = 0 where a = 1.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</si>
  <si>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</si>
  <si>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</si>
  <si>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</si>
  <si>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</si>
  <si>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</si>
  <si>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</si>
  <si>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</si>
  <si>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</si>
  <si>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</si>
  <si>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</si>
  <si>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</si>
  <si>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</si>
  <si>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</si>
  <si>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</si>
  <si>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</si>
  <si>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</si>
  <si>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</si>
  <si>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</si>
  <si>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</si>
  <si>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</si>
  <si>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</si>
  <si>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</si>
  <si>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</si>
  <si>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</si>
  <si>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</si>
  <si>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</si>
  <si>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</si>
  <si>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</si>
  <si>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</si>
  <si>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</si>
  <si>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</si>
  <si>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</si>
  <si>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Use the cosine rule to find missing sides and angles in non-right-angled triangles.</t>
  </si>
  <si>
    <t>Use the sine rule to find missing sides and angles in non-right-angled triangles.</t>
  </si>
  <si>
    <t>Recognise the shapes of graphs of functions, including trigonometric functions.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</si>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</sst>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vertAlign val="superscript"/>
      <sz val="8"/>
      <color theme="1"/>
      <name val="Tahoma"/>
      <family val="2"/>
    </font>
    <font>
      <sz val="10"/>
      <color rgb="FF000000"/>
      <name val="Tahoma"/>
      <family val="2"/>
    </font>
    <font>
      <sz val="8"/>
      <color theme="1"/>
      <name val="Comic Sans MStah"/>
    </font>
    <font>
      <sz val="10"/>
      <color theme="1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/>
    <xf numFmtId="0" fontId="7" fillId="0" borderId="0" xfId="0" applyFont="1"/>
    <xf numFmtId="0" fontId="8" fillId="3" borderId="1" xfId="0" applyFont="1" applyFill="1" applyBorder="1" applyAlignment="1" applyProtection="1">
      <alignment textRotation="90"/>
      <protection locked="0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0" borderId="4" xfId="0" applyFont="1" applyBorder="1"/>
    <xf numFmtId="0" fontId="1" fillId="2" borderId="4" xfId="0" applyFont="1" applyFill="1" applyBorder="1"/>
    <xf numFmtId="0" fontId="1" fillId="0" borderId="0" xfId="0" applyFont="1" applyBorder="1"/>
    <xf numFmtId="0" fontId="3" fillId="0" borderId="0" xfId="0" applyFont="1"/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Fill="1" applyBorder="1"/>
    <xf numFmtId="0" fontId="1" fillId="0" borderId="5" xfId="0" applyFont="1" applyBorder="1"/>
    <xf numFmtId="0" fontId="3" fillId="2" borderId="5" xfId="0" applyFont="1" applyFill="1" applyBorder="1"/>
    <xf numFmtId="0" fontId="3" fillId="2" borderId="7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/>
    <xf numFmtId="0" fontId="8" fillId="3" borderId="5" xfId="0" applyFont="1" applyFill="1" applyBorder="1" applyAlignment="1" applyProtection="1">
      <alignment textRotation="90"/>
      <protection locked="0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3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424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topLeftCell="A10" workbookViewId="0">
      <selection activeCell="F31" sqref="F31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s="15" customFormat="1" ht="44.25">
      <c r="A1" s="2" t="s">
        <v>7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18" t="s">
        <v>0</v>
      </c>
      <c r="B2" s="3"/>
      <c r="C2" s="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s="10" customFormat="1" ht="11.25">
      <c r="A3" s="25" t="s">
        <v>15</v>
      </c>
      <c r="B3" s="7">
        <v>1</v>
      </c>
      <c r="C3" s="7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8" s="10" customFormat="1" ht="11.25">
      <c r="A4" s="25" t="s">
        <v>16</v>
      </c>
      <c r="B4" s="7">
        <v>2</v>
      </c>
      <c r="C4" s="7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K4" s="35"/>
      <c r="AL4" s="37"/>
    </row>
    <row r="5" spans="1:38" ht="11.25">
      <c r="A5" s="25" t="s">
        <v>17</v>
      </c>
      <c r="B5" s="6">
        <v>3</v>
      </c>
      <c r="C5" s="6">
        <v>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K5" s="35"/>
      <c r="AL5" s="37"/>
    </row>
    <row r="6" spans="1:38" ht="11.25">
      <c r="A6" s="18" t="s">
        <v>1</v>
      </c>
      <c r="B6" s="3"/>
      <c r="C6" s="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35"/>
      <c r="AL6" s="37"/>
    </row>
    <row r="7" spans="1:38" ht="11.25">
      <c r="A7" s="26" t="s">
        <v>18</v>
      </c>
      <c r="B7" s="6">
        <v>4</v>
      </c>
      <c r="C7" s="6"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K7" s="35"/>
      <c r="AL7" s="37"/>
    </row>
    <row r="8" spans="1:38" ht="11.25">
      <c r="A8" s="27" t="s">
        <v>19</v>
      </c>
      <c r="B8" s="6">
        <v>5</v>
      </c>
      <c r="C8" s="6">
        <v>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K8" s="35"/>
      <c r="AL8" s="37"/>
    </row>
    <row r="9" spans="1:38" ht="11.25">
      <c r="A9" s="27" t="s">
        <v>20</v>
      </c>
      <c r="B9" s="6">
        <v>6</v>
      </c>
      <c r="C9" s="6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5"/>
      <c r="AL9" s="37"/>
    </row>
    <row r="10" spans="1:38" ht="11.25">
      <c r="A10" s="27" t="s">
        <v>21</v>
      </c>
      <c r="B10" s="6">
        <v>7</v>
      </c>
      <c r="C10" s="6">
        <v>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8" ht="11.25">
      <c r="A11" s="27" t="s">
        <v>22</v>
      </c>
      <c r="B11" s="6">
        <v>8</v>
      </c>
      <c r="C11" s="6">
        <v>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8">
      <c r="A12" s="18" t="s">
        <v>2</v>
      </c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8" s="10" customFormat="1" ht="11.25">
      <c r="A13" s="27" t="s">
        <v>23</v>
      </c>
      <c r="B13" s="7">
        <v>9</v>
      </c>
      <c r="C13" s="7">
        <v>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8" s="10" customFormat="1" ht="11.25">
      <c r="A14" s="27" t="s">
        <v>24</v>
      </c>
      <c r="B14" s="7">
        <v>10</v>
      </c>
      <c r="C14" s="7">
        <v>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8" s="10" customFormat="1" ht="11.25">
      <c r="A15" s="27" t="s">
        <v>25</v>
      </c>
      <c r="B15" s="7">
        <v>11</v>
      </c>
      <c r="C15" s="7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8">
      <c r="A16" s="18" t="s">
        <v>3</v>
      </c>
      <c r="B16" s="3"/>
      <c r="C16" s="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21">
      <c r="A17" s="25" t="s">
        <v>36</v>
      </c>
      <c r="B17" s="6">
        <v>12</v>
      </c>
      <c r="C17" s="6">
        <v>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11.25">
      <c r="A18" s="27" t="s">
        <v>26</v>
      </c>
      <c r="B18" s="6">
        <v>13</v>
      </c>
      <c r="C18" s="6">
        <v>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1.25">
      <c r="A19" s="27" t="s">
        <v>27</v>
      </c>
      <c r="B19" s="6">
        <v>14</v>
      </c>
      <c r="C19" s="6">
        <v>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1.25">
      <c r="A20" s="27" t="s">
        <v>28</v>
      </c>
      <c r="B20" s="6">
        <v>15</v>
      </c>
      <c r="C20" s="6">
        <v>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1.25">
      <c r="A21" s="27" t="s">
        <v>29</v>
      </c>
      <c r="B21" s="6">
        <v>16</v>
      </c>
      <c r="C21" s="6">
        <v>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11.25">
      <c r="A22" s="27" t="s">
        <v>30</v>
      </c>
      <c r="B22" s="6">
        <v>17</v>
      </c>
      <c r="C22" s="6">
        <v>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>
      <c r="A23" s="18" t="s">
        <v>4</v>
      </c>
      <c r="B23" s="3"/>
      <c r="C23" s="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1.25">
      <c r="A24" s="27" t="s">
        <v>31</v>
      </c>
      <c r="B24" s="6">
        <v>18</v>
      </c>
      <c r="C24" s="6">
        <v>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1.25">
      <c r="A25" s="27" t="s">
        <v>32</v>
      </c>
      <c r="B25" s="6">
        <v>19</v>
      </c>
      <c r="C25" s="6">
        <v>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1.25">
      <c r="A26" s="27" t="s">
        <v>33</v>
      </c>
      <c r="B26" s="6">
        <v>20</v>
      </c>
      <c r="C26" s="6">
        <v>2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>
      <c r="A27" s="18" t="s">
        <v>5</v>
      </c>
      <c r="B27" s="3"/>
      <c r="C27" s="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1.25">
      <c r="A28" s="27" t="s">
        <v>34</v>
      </c>
      <c r="B28" s="6">
        <v>21</v>
      </c>
      <c r="C28" s="6">
        <v>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11.25">
      <c r="A29" s="27" t="s">
        <v>35</v>
      </c>
      <c r="B29" s="6">
        <v>22</v>
      </c>
      <c r="C29" s="6">
        <v>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>
      <c r="A30" s="18" t="s">
        <v>167</v>
      </c>
      <c r="B30" s="4"/>
      <c r="C30" s="4">
        <f>SUM(C2:C29)</f>
        <v>51</v>
      </c>
      <c r="D30" s="30">
        <f t="shared" ref="D30:AI30" si="0">SUM(D2:D29)</f>
        <v>0</v>
      </c>
      <c r="E30" s="4">
        <f t="shared" si="0"/>
        <v>0</v>
      </c>
      <c r="F30" s="4">
        <f t="shared" si="0"/>
        <v>0</v>
      </c>
      <c r="G30" s="4">
        <f t="shared" si="0"/>
        <v>0</v>
      </c>
      <c r="H30" s="4">
        <f t="shared" si="0"/>
        <v>0</v>
      </c>
      <c r="I30" s="4">
        <f t="shared" si="0"/>
        <v>0</v>
      </c>
      <c r="J30" s="4">
        <f t="shared" si="0"/>
        <v>0</v>
      </c>
      <c r="K30" s="4">
        <f t="shared" si="0"/>
        <v>0</v>
      </c>
      <c r="L30" s="4">
        <f t="shared" si="0"/>
        <v>0</v>
      </c>
      <c r="M30" s="4">
        <f t="shared" si="0"/>
        <v>0</v>
      </c>
      <c r="N30" s="4">
        <f t="shared" si="0"/>
        <v>0</v>
      </c>
      <c r="O30" s="4">
        <f t="shared" si="0"/>
        <v>0</v>
      </c>
      <c r="P30" s="4">
        <f t="shared" si="0"/>
        <v>0</v>
      </c>
      <c r="Q30" s="4">
        <f t="shared" si="0"/>
        <v>0</v>
      </c>
      <c r="R30" s="4">
        <f t="shared" si="0"/>
        <v>0</v>
      </c>
      <c r="S30" s="4">
        <f t="shared" si="0"/>
        <v>0</v>
      </c>
      <c r="T30" s="4">
        <f t="shared" si="0"/>
        <v>0</v>
      </c>
      <c r="U30" s="4">
        <f t="shared" si="0"/>
        <v>0</v>
      </c>
      <c r="V30" s="4">
        <f t="shared" si="0"/>
        <v>0</v>
      </c>
      <c r="W30" s="4">
        <f t="shared" si="0"/>
        <v>0</v>
      </c>
      <c r="X30" s="4">
        <f t="shared" si="0"/>
        <v>0</v>
      </c>
      <c r="Y30" s="4">
        <f t="shared" si="0"/>
        <v>0</v>
      </c>
      <c r="Z30" s="4">
        <f t="shared" si="0"/>
        <v>0</v>
      </c>
      <c r="AA30" s="4">
        <f t="shared" si="0"/>
        <v>0</v>
      </c>
      <c r="AB30" s="4">
        <f t="shared" si="0"/>
        <v>0</v>
      </c>
      <c r="AC30" s="4">
        <f t="shared" si="0"/>
        <v>0</v>
      </c>
      <c r="AD30" s="4">
        <f t="shared" si="0"/>
        <v>0</v>
      </c>
      <c r="AE30" s="4">
        <f t="shared" si="0"/>
        <v>0</v>
      </c>
      <c r="AF30" s="4">
        <f t="shared" si="0"/>
        <v>0</v>
      </c>
      <c r="AG30" s="4">
        <f t="shared" si="0"/>
        <v>0</v>
      </c>
      <c r="AH30" s="4">
        <f t="shared" si="0"/>
        <v>0</v>
      </c>
      <c r="AI30" s="4">
        <f t="shared" si="0"/>
        <v>0</v>
      </c>
    </row>
    <row r="31" spans="1:35">
      <c r="A31" s="3" t="s">
        <v>207</v>
      </c>
      <c r="B31" s="3"/>
      <c r="C31" s="3"/>
      <c r="D31" s="38" t="str">
        <f>IF(D30&gt;37,"1.7",IF(D30&gt;24,"1.3",IF(D30&gt;12,"1.0","0")))</f>
        <v>0</v>
      </c>
      <c r="E31" s="38" t="str">
        <f t="shared" ref="E31:AI31" si="1">IF(E30&gt;37,"1.7",IF(E30&gt;24,"1.3",IF(E30&gt;12,"1.0","0")))</f>
        <v>0</v>
      </c>
      <c r="F31" s="38" t="str">
        <f t="shared" si="1"/>
        <v>0</v>
      </c>
      <c r="G31" s="38" t="str">
        <f t="shared" si="1"/>
        <v>0</v>
      </c>
      <c r="H31" s="38" t="str">
        <f t="shared" si="1"/>
        <v>0</v>
      </c>
      <c r="I31" s="38" t="str">
        <f t="shared" si="1"/>
        <v>0</v>
      </c>
      <c r="J31" s="38" t="str">
        <f t="shared" si="1"/>
        <v>0</v>
      </c>
      <c r="K31" s="38" t="str">
        <f t="shared" si="1"/>
        <v>0</v>
      </c>
      <c r="L31" s="38" t="str">
        <f t="shared" si="1"/>
        <v>0</v>
      </c>
      <c r="M31" s="38" t="str">
        <f t="shared" si="1"/>
        <v>0</v>
      </c>
      <c r="N31" s="38" t="str">
        <f t="shared" si="1"/>
        <v>0</v>
      </c>
      <c r="O31" s="38" t="str">
        <f t="shared" si="1"/>
        <v>0</v>
      </c>
      <c r="P31" s="38" t="str">
        <f t="shared" si="1"/>
        <v>0</v>
      </c>
      <c r="Q31" s="38" t="str">
        <f t="shared" si="1"/>
        <v>0</v>
      </c>
      <c r="R31" s="38" t="str">
        <f t="shared" si="1"/>
        <v>0</v>
      </c>
      <c r="S31" s="38" t="str">
        <f t="shared" si="1"/>
        <v>0</v>
      </c>
      <c r="T31" s="38" t="str">
        <f t="shared" si="1"/>
        <v>0</v>
      </c>
      <c r="U31" s="38" t="str">
        <f t="shared" si="1"/>
        <v>0</v>
      </c>
      <c r="V31" s="38" t="str">
        <f t="shared" si="1"/>
        <v>0</v>
      </c>
      <c r="W31" s="38" t="str">
        <f t="shared" si="1"/>
        <v>0</v>
      </c>
      <c r="X31" s="38" t="str">
        <f t="shared" si="1"/>
        <v>0</v>
      </c>
      <c r="Y31" s="38" t="str">
        <f t="shared" si="1"/>
        <v>0</v>
      </c>
      <c r="Z31" s="38" t="str">
        <f t="shared" si="1"/>
        <v>0</v>
      </c>
      <c r="AA31" s="38" t="str">
        <f t="shared" si="1"/>
        <v>0</v>
      </c>
      <c r="AB31" s="38" t="str">
        <f t="shared" si="1"/>
        <v>0</v>
      </c>
      <c r="AC31" s="38" t="str">
        <f t="shared" si="1"/>
        <v>0</v>
      </c>
      <c r="AD31" s="38" t="str">
        <f t="shared" si="1"/>
        <v>0</v>
      </c>
      <c r="AE31" s="38" t="str">
        <f t="shared" si="1"/>
        <v>0</v>
      </c>
      <c r="AF31" s="38" t="str">
        <f t="shared" si="1"/>
        <v>0</v>
      </c>
      <c r="AG31" s="38" t="str">
        <f t="shared" si="1"/>
        <v>0</v>
      </c>
      <c r="AH31" s="38" t="str">
        <f t="shared" si="1"/>
        <v>0</v>
      </c>
      <c r="AI31" s="38" t="str">
        <f t="shared" si="1"/>
        <v>0</v>
      </c>
    </row>
  </sheetData>
  <conditionalFormatting sqref="D3:AI3">
    <cfRule type="cellIs" dxfId="423" priority="61" operator="equal">
      <formula>0</formula>
    </cfRule>
    <cfRule type="cellIs" dxfId="422" priority="62" operator="between">
      <formula>1</formula>
      <formula>1</formula>
    </cfRule>
    <cfRule type="cellIs" dxfId="421" priority="63" operator="equal">
      <formula>2</formula>
    </cfRule>
  </conditionalFormatting>
  <conditionalFormatting sqref="D4:AI4">
    <cfRule type="cellIs" dxfId="420" priority="58" operator="equal">
      <formula>0</formula>
    </cfRule>
    <cfRule type="cellIs" dxfId="419" priority="59" operator="between">
      <formula>1</formula>
      <formula>1</formula>
    </cfRule>
    <cfRule type="cellIs" dxfId="418" priority="60" operator="equal">
      <formula>2</formula>
    </cfRule>
  </conditionalFormatting>
  <conditionalFormatting sqref="D7:AI7">
    <cfRule type="cellIs" dxfId="417" priority="55" operator="equal">
      <formula>0</formula>
    </cfRule>
    <cfRule type="cellIs" dxfId="416" priority="56" operator="between">
      <formula>1</formula>
      <formula>1</formula>
    </cfRule>
    <cfRule type="cellIs" dxfId="415" priority="57" operator="equal">
      <formula>2</formula>
    </cfRule>
  </conditionalFormatting>
  <conditionalFormatting sqref="D11:AI11">
    <cfRule type="cellIs" dxfId="414" priority="52" operator="equal">
      <formula>0</formula>
    </cfRule>
    <cfRule type="cellIs" dxfId="413" priority="53" operator="between">
      <formula>1</formula>
      <formula>1</formula>
    </cfRule>
    <cfRule type="cellIs" dxfId="412" priority="54" operator="equal">
      <formula>2</formula>
    </cfRule>
  </conditionalFormatting>
  <conditionalFormatting sqref="D13:AI13">
    <cfRule type="cellIs" dxfId="411" priority="49" operator="equal">
      <formula>0</formula>
    </cfRule>
    <cfRule type="cellIs" dxfId="410" priority="50" operator="between">
      <formula>1</formula>
      <formula>1</formula>
    </cfRule>
    <cfRule type="cellIs" dxfId="409" priority="51" operator="equal">
      <formula>2</formula>
    </cfRule>
  </conditionalFormatting>
  <conditionalFormatting sqref="D14:AI14">
    <cfRule type="cellIs" dxfId="408" priority="46" operator="equal">
      <formula>0</formula>
    </cfRule>
    <cfRule type="cellIs" dxfId="407" priority="47" operator="between">
      <formula>1</formula>
      <formula>1</formula>
    </cfRule>
    <cfRule type="cellIs" dxfId="406" priority="48" operator="equal">
      <formula>2</formula>
    </cfRule>
  </conditionalFormatting>
  <conditionalFormatting sqref="D17:AI17">
    <cfRule type="cellIs" dxfId="405" priority="43" operator="equal">
      <formula>0</formula>
    </cfRule>
    <cfRule type="cellIs" dxfId="404" priority="44" operator="between">
      <formula>1</formula>
      <formula>1</formula>
    </cfRule>
    <cfRule type="cellIs" dxfId="403" priority="45" operator="equal">
      <formula>2</formula>
    </cfRule>
  </conditionalFormatting>
  <conditionalFormatting sqref="D18:AI18">
    <cfRule type="cellIs" dxfId="402" priority="40" operator="equal">
      <formula>0</formula>
    </cfRule>
    <cfRule type="cellIs" dxfId="401" priority="41" operator="between">
      <formula>1</formula>
      <formula>1</formula>
    </cfRule>
    <cfRule type="cellIs" dxfId="400" priority="42" operator="equal">
      <formula>2</formula>
    </cfRule>
  </conditionalFormatting>
  <conditionalFormatting sqref="D19:AI19">
    <cfRule type="cellIs" dxfId="399" priority="37" operator="equal">
      <formula>0</formula>
    </cfRule>
    <cfRule type="cellIs" dxfId="398" priority="38" operator="between">
      <formula>1</formula>
      <formula>1</formula>
    </cfRule>
    <cfRule type="cellIs" dxfId="397" priority="39" operator="equal">
      <formula>2</formula>
    </cfRule>
  </conditionalFormatting>
  <conditionalFormatting sqref="D26:AI26">
    <cfRule type="cellIs" dxfId="396" priority="34" operator="equal">
      <formula>0</formula>
    </cfRule>
    <cfRule type="cellIs" dxfId="395" priority="35" operator="between">
      <formula>1</formula>
      <formula>1</formula>
    </cfRule>
    <cfRule type="cellIs" dxfId="394" priority="36" operator="equal">
      <formula>2</formula>
    </cfRule>
  </conditionalFormatting>
  <conditionalFormatting sqref="D29:AI29">
    <cfRule type="cellIs" dxfId="393" priority="31" operator="equal">
      <formula>0</formula>
    </cfRule>
    <cfRule type="cellIs" dxfId="392" priority="32" operator="between">
      <formula>1</formula>
      <formula>1</formula>
    </cfRule>
    <cfRule type="cellIs" dxfId="391" priority="33" operator="equal">
      <formula>2</formula>
    </cfRule>
  </conditionalFormatting>
  <conditionalFormatting sqref="D5:AI5">
    <cfRule type="cellIs" dxfId="390" priority="29" operator="equal">
      <formula>1</formula>
    </cfRule>
    <cfRule type="cellIs" dxfId="389" priority="30" operator="equal">
      <formula>0</formula>
    </cfRule>
  </conditionalFormatting>
  <conditionalFormatting sqref="D8:AI8">
    <cfRule type="cellIs" dxfId="388" priority="27" operator="equal">
      <formula>1</formula>
    </cfRule>
    <cfRule type="cellIs" dxfId="387" priority="28" operator="equal">
      <formula>0</formula>
    </cfRule>
  </conditionalFormatting>
  <conditionalFormatting sqref="D21:AI21">
    <cfRule type="cellIs" dxfId="386" priority="25" operator="equal">
      <formula>1</formula>
    </cfRule>
    <cfRule type="cellIs" dxfId="385" priority="26" operator="equal">
      <formula>0</formula>
    </cfRule>
  </conditionalFormatting>
  <conditionalFormatting sqref="D9:AI9">
    <cfRule type="cellIs" dxfId="384" priority="24" operator="equal">
      <formula>3</formula>
    </cfRule>
  </conditionalFormatting>
  <conditionalFormatting sqref="D9:AI9">
    <cfRule type="cellIs" dxfId="383" priority="23" operator="between">
      <formula>1</formula>
      <formula>2</formula>
    </cfRule>
  </conditionalFormatting>
  <conditionalFormatting sqref="D9:AI9">
    <cfRule type="cellIs" dxfId="382" priority="22" operator="equal">
      <formula>0</formula>
    </cfRule>
  </conditionalFormatting>
  <conditionalFormatting sqref="D10:AI10">
    <cfRule type="cellIs" dxfId="381" priority="21" operator="equal">
      <formula>3</formula>
    </cfRule>
  </conditionalFormatting>
  <conditionalFormatting sqref="D10:AI10">
    <cfRule type="cellIs" dxfId="380" priority="20" operator="between">
      <formula>1</formula>
      <formula>2</formula>
    </cfRule>
  </conditionalFormatting>
  <conditionalFormatting sqref="D10:AI10">
    <cfRule type="cellIs" dxfId="379" priority="19" operator="equal">
      <formula>0</formula>
    </cfRule>
  </conditionalFormatting>
  <conditionalFormatting sqref="D15:AI15">
    <cfRule type="cellIs" dxfId="378" priority="18" operator="equal">
      <formula>3</formula>
    </cfRule>
  </conditionalFormatting>
  <conditionalFormatting sqref="D15:AI15">
    <cfRule type="cellIs" dxfId="377" priority="17" operator="between">
      <formula>1</formula>
      <formula>2</formula>
    </cfRule>
  </conditionalFormatting>
  <conditionalFormatting sqref="D15:AI15">
    <cfRule type="cellIs" dxfId="376" priority="16" operator="equal">
      <formula>0</formula>
    </cfRule>
  </conditionalFormatting>
  <conditionalFormatting sqref="D22:AI22">
    <cfRule type="cellIs" dxfId="375" priority="15" operator="equal">
      <formula>3</formula>
    </cfRule>
  </conditionalFormatting>
  <conditionalFormatting sqref="D22:AI22">
    <cfRule type="cellIs" dxfId="374" priority="14" operator="between">
      <formula>1</formula>
      <formula>2</formula>
    </cfRule>
  </conditionalFormatting>
  <conditionalFormatting sqref="D22:AI22">
    <cfRule type="cellIs" dxfId="373" priority="13" operator="equal">
      <formula>0</formula>
    </cfRule>
  </conditionalFormatting>
  <conditionalFormatting sqref="D24:AI24">
    <cfRule type="cellIs" dxfId="372" priority="12" operator="equal">
      <formula>3</formula>
    </cfRule>
  </conditionalFormatting>
  <conditionalFormatting sqref="D24:AI24">
    <cfRule type="cellIs" dxfId="371" priority="11" operator="between">
      <formula>1</formula>
      <formula>2</formula>
    </cfRule>
  </conditionalFormatting>
  <conditionalFormatting sqref="D24:AI24">
    <cfRule type="cellIs" dxfId="370" priority="10" operator="equal">
      <formula>0</formula>
    </cfRule>
  </conditionalFormatting>
  <conditionalFormatting sqref="D28:AI28">
    <cfRule type="cellIs" dxfId="369" priority="9" operator="equal">
      <formula>3</formula>
    </cfRule>
  </conditionalFormatting>
  <conditionalFormatting sqref="D28:AI28">
    <cfRule type="cellIs" dxfId="368" priority="8" operator="between">
      <formula>1</formula>
      <formula>2</formula>
    </cfRule>
  </conditionalFormatting>
  <conditionalFormatting sqref="D28:AI28">
    <cfRule type="cellIs" dxfId="367" priority="7" operator="equal">
      <formula>0</formula>
    </cfRule>
  </conditionalFormatting>
  <conditionalFormatting sqref="D20:AI20">
    <cfRule type="cellIs" dxfId="366" priority="4" operator="equal">
      <formula>0</formula>
    </cfRule>
    <cfRule type="cellIs" dxfId="365" priority="5" operator="between">
      <formula>1</formula>
      <formula>3</formula>
    </cfRule>
    <cfRule type="cellIs" dxfId="364" priority="6" operator="equal">
      <formula>4</formula>
    </cfRule>
  </conditionalFormatting>
  <conditionalFormatting sqref="D25:AI25">
    <cfRule type="cellIs" dxfId="363" priority="1" operator="equal">
      <formula>0</formula>
    </cfRule>
    <cfRule type="cellIs" dxfId="362" priority="2" operator="between">
      <formula>1</formula>
      <formula>3</formula>
    </cfRule>
    <cfRule type="cellIs" dxfId="361" priority="3" operator="equal"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opLeftCell="A7" zoomScaleNormal="100" workbookViewId="0">
      <selection activeCell="AH34" sqref="AH34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ht="44.25">
      <c r="A1" s="2" t="s">
        <v>14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ht="11.25">
      <c r="A3" s="1" t="s">
        <v>37</v>
      </c>
      <c r="B3" s="7">
        <v>1</v>
      </c>
      <c r="C3" s="7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8" ht="11.25">
      <c r="A4" s="1" t="s">
        <v>56</v>
      </c>
      <c r="B4" s="7">
        <v>2</v>
      </c>
      <c r="C4" s="7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8" ht="11.25">
      <c r="A5" s="1" t="s">
        <v>38</v>
      </c>
      <c r="B5" s="7">
        <v>3</v>
      </c>
      <c r="C5" s="7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K5" s="37"/>
      <c r="AL5" s="37"/>
    </row>
    <row r="6" spans="1:38" ht="11.25">
      <c r="A6" s="1" t="s">
        <v>39</v>
      </c>
      <c r="B6" s="6">
        <v>4</v>
      </c>
      <c r="C6" s="6">
        <v>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37"/>
      <c r="AL6" s="37"/>
    </row>
    <row r="7" spans="1:38" ht="11.25">
      <c r="A7" s="1" t="s">
        <v>40</v>
      </c>
      <c r="B7" s="6">
        <v>5</v>
      </c>
      <c r="C7" s="6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K7" s="37"/>
      <c r="AL7" s="37"/>
    </row>
    <row r="8" spans="1:38" ht="11.25">
      <c r="A8" s="3" t="s">
        <v>1</v>
      </c>
      <c r="B8" s="14"/>
      <c r="C8" s="1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K8" s="37"/>
      <c r="AL8" s="37"/>
    </row>
    <row r="9" spans="1:38" ht="11.25">
      <c r="A9" s="11" t="s">
        <v>41</v>
      </c>
      <c r="B9" s="6">
        <v>6</v>
      </c>
      <c r="C9" s="6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7"/>
      <c r="AL9" s="37"/>
    </row>
    <row r="10" spans="1:38" ht="11.25">
      <c r="A10" s="11" t="s">
        <v>42</v>
      </c>
      <c r="B10" s="6">
        <v>7</v>
      </c>
      <c r="C10" s="6">
        <v>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K10" s="37"/>
      <c r="AL10" s="37"/>
    </row>
    <row r="11" spans="1:38" ht="11.25">
      <c r="A11" s="11" t="s">
        <v>43</v>
      </c>
      <c r="B11" s="6">
        <v>8</v>
      </c>
      <c r="C11" s="6">
        <v>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8">
      <c r="A12" s="3" t="s">
        <v>2</v>
      </c>
      <c r="B12" s="14"/>
      <c r="C12" s="1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8" ht="11.25">
      <c r="A13" s="11" t="s">
        <v>44</v>
      </c>
      <c r="B13" s="7">
        <v>9</v>
      </c>
      <c r="C13" s="7">
        <v>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8" ht="11.25">
      <c r="A14" s="11" t="s">
        <v>45</v>
      </c>
      <c r="B14" s="7">
        <v>10</v>
      </c>
      <c r="C14" s="7">
        <v>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8" ht="11.25">
      <c r="A15" s="11" t="s">
        <v>47</v>
      </c>
      <c r="B15" s="7">
        <v>11</v>
      </c>
      <c r="C15" s="7">
        <v>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8" ht="11.25">
      <c r="A16" s="11" t="s">
        <v>46</v>
      </c>
      <c r="B16" s="7">
        <v>12</v>
      </c>
      <c r="C16" s="7">
        <v>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1.25">
      <c r="A17" s="11" t="s">
        <v>165</v>
      </c>
      <c r="B17" s="7">
        <v>13</v>
      </c>
      <c r="C17" s="7">
        <v>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>
      <c r="A18" s="3" t="s">
        <v>3</v>
      </c>
      <c r="B18" s="14"/>
      <c r="C18" s="1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21">
      <c r="A19" s="1" t="s">
        <v>57</v>
      </c>
      <c r="B19" s="6">
        <v>14</v>
      </c>
      <c r="C19" s="6">
        <v>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1.25">
      <c r="A20" s="11" t="s">
        <v>48</v>
      </c>
      <c r="B20" s="6">
        <v>15</v>
      </c>
      <c r="C20" s="6">
        <v>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1.25">
      <c r="A21" s="11" t="s">
        <v>49</v>
      </c>
      <c r="B21" s="6">
        <v>16</v>
      </c>
      <c r="C21" s="6">
        <v>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11.25">
      <c r="A22" s="11" t="s">
        <v>50</v>
      </c>
      <c r="B22" s="6">
        <v>17</v>
      </c>
      <c r="C22" s="6">
        <v>2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1.25">
      <c r="A23" s="11" t="s">
        <v>51</v>
      </c>
      <c r="B23" s="6">
        <v>18</v>
      </c>
      <c r="C23" s="6">
        <v>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11.25">
      <c r="A24" s="11" t="s">
        <v>52</v>
      </c>
      <c r="B24" s="6">
        <v>19</v>
      </c>
      <c r="C24" s="6">
        <v>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>
      <c r="A25" s="3" t="s">
        <v>4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1.25">
      <c r="A26" s="11" t="s">
        <v>53</v>
      </c>
      <c r="B26" s="6">
        <v>20</v>
      </c>
      <c r="C26" s="6">
        <v>2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11.25">
      <c r="A27" s="11" t="s">
        <v>58</v>
      </c>
      <c r="B27" s="6">
        <v>21</v>
      </c>
      <c r="C27" s="6">
        <v>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>
      <c r="A28" s="3" t="s">
        <v>5</v>
      </c>
      <c r="B28" s="14"/>
      <c r="C28" s="1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1.25">
      <c r="A29" s="11" t="s">
        <v>54</v>
      </c>
      <c r="B29" s="6">
        <v>22</v>
      </c>
      <c r="C29" s="6">
        <v>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11.25">
      <c r="A30" s="11" t="s">
        <v>55</v>
      </c>
      <c r="B30" s="6">
        <v>23</v>
      </c>
      <c r="C30" s="6">
        <v>2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>
      <c r="A31" s="3" t="s">
        <v>167</v>
      </c>
      <c r="B31" s="4"/>
      <c r="C31" s="4">
        <f>SUM(C2:C30)</f>
        <v>53</v>
      </c>
      <c r="D31" s="4">
        <f t="shared" ref="D31:AI31" si="0">SUM(D2:D30)</f>
        <v>0</v>
      </c>
      <c r="E31" s="4">
        <f t="shared" si="0"/>
        <v>0</v>
      </c>
      <c r="F31" s="4">
        <f t="shared" si="0"/>
        <v>0</v>
      </c>
      <c r="G31" s="4">
        <f t="shared" si="0"/>
        <v>0</v>
      </c>
      <c r="H31" s="4">
        <f t="shared" si="0"/>
        <v>0</v>
      </c>
      <c r="I31" s="4">
        <f t="shared" si="0"/>
        <v>0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0</v>
      </c>
      <c r="O31" s="4">
        <f t="shared" si="0"/>
        <v>0</v>
      </c>
      <c r="P31" s="4">
        <f t="shared" si="0"/>
        <v>0</v>
      </c>
      <c r="Q31" s="4">
        <f t="shared" si="0"/>
        <v>0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0"/>
        <v>0</v>
      </c>
      <c r="W31" s="4">
        <f t="shared" si="0"/>
        <v>0</v>
      </c>
      <c r="X31" s="4">
        <f t="shared" si="0"/>
        <v>0</v>
      </c>
      <c r="Y31" s="4">
        <f t="shared" si="0"/>
        <v>0</v>
      </c>
      <c r="Z31" s="4">
        <f t="shared" si="0"/>
        <v>0</v>
      </c>
      <c r="AA31" s="4">
        <f t="shared" si="0"/>
        <v>0</v>
      </c>
      <c r="AB31" s="4">
        <f t="shared" si="0"/>
        <v>0</v>
      </c>
      <c r="AC31" s="4">
        <f t="shared" si="0"/>
        <v>0</v>
      </c>
      <c r="AD31" s="4">
        <f t="shared" si="0"/>
        <v>0</v>
      </c>
      <c r="AE31" s="4">
        <f t="shared" si="0"/>
        <v>0</v>
      </c>
      <c r="AF31" s="4">
        <f t="shared" si="0"/>
        <v>0</v>
      </c>
      <c r="AG31" s="4">
        <f t="shared" si="0"/>
        <v>0</v>
      </c>
      <c r="AH31" s="4">
        <f t="shared" si="0"/>
        <v>0</v>
      </c>
      <c r="AI31" s="4">
        <f t="shared" si="0"/>
        <v>0</v>
      </c>
    </row>
    <row r="32" spans="1:35">
      <c r="A32" s="3" t="s">
        <v>207</v>
      </c>
      <c r="B32" s="3"/>
      <c r="C32" s="3"/>
      <c r="D32" s="38" t="str">
        <f>IF(D31&gt;39,"2.7",IF(D31&gt;26,"2.3",IF(D31&gt;12,"2.0","1.7")))</f>
        <v>1.7</v>
      </c>
      <c r="E32" s="38" t="str">
        <f t="shared" ref="E32:AI32" si="1">IF(E31&gt;39,"2.7",IF(E31&gt;26,"2.3",IF(E31&gt;12,"2.0","1.7")))</f>
        <v>1.7</v>
      </c>
      <c r="F32" s="38" t="str">
        <f t="shared" si="1"/>
        <v>1.7</v>
      </c>
      <c r="G32" s="38" t="str">
        <f t="shared" si="1"/>
        <v>1.7</v>
      </c>
      <c r="H32" s="38" t="str">
        <f t="shared" si="1"/>
        <v>1.7</v>
      </c>
      <c r="I32" s="38" t="str">
        <f t="shared" si="1"/>
        <v>1.7</v>
      </c>
      <c r="J32" s="38" t="str">
        <f t="shared" si="1"/>
        <v>1.7</v>
      </c>
      <c r="K32" s="38" t="str">
        <f t="shared" si="1"/>
        <v>1.7</v>
      </c>
      <c r="L32" s="38" t="str">
        <f t="shared" si="1"/>
        <v>1.7</v>
      </c>
      <c r="M32" s="38" t="str">
        <f t="shared" si="1"/>
        <v>1.7</v>
      </c>
      <c r="N32" s="38" t="str">
        <f t="shared" si="1"/>
        <v>1.7</v>
      </c>
      <c r="O32" s="38" t="str">
        <f t="shared" si="1"/>
        <v>1.7</v>
      </c>
      <c r="P32" s="38" t="str">
        <f t="shared" si="1"/>
        <v>1.7</v>
      </c>
      <c r="Q32" s="38" t="str">
        <f t="shared" si="1"/>
        <v>1.7</v>
      </c>
      <c r="R32" s="38" t="str">
        <f t="shared" si="1"/>
        <v>1.7</v>
      </c>
      <c r="S32" s="38" t="str">
        <f t="shared" si="1"/>
        <v>1.7</v>
      </c>
      <c r="T32" s="38" t="str">
        <f t="shared" si="1"/>
        <v>1.7</v>
      </c>
      <c r="U32" s="38" t="str">
        <f t="shared" si="1"/>
        <v>1.7</v>
      </c>
      <c r="V32" s="38" t="str">
        <f t="shared" si="1"/>
        <v>1.7</v>
      </c>
      <c r="W32" s="38" t="str">
        <f t="shared" si="1"/>
        <v>1.7</v>
      </c>
      <c r="X32" s="38" t="str">
        <f t="shared" si="1"/>
        <v>1.7</v>
      </c>
      <c r="Y32" s="38" t="str">
        <f t="shared" si="1"/>
        <v>1.7</v>
      </c>
      <c r="Z32" s="38" t="str">
        <f t="shared" si="1"/>
        <v>1.7</v>
      </c>
      <c r="AA32" s="38" t="str">
        <f t="shared" si="1"/>
        <v>1.7</v>
      </c>
      <c r="AB32" s="38" t="str">
        <f t="shared" si="1"/>
        <v>1.7</v>
      </c>
      <c r="AC32" s="38" t="str">
        <f t="shared" si="1"/>
        <v>1.7</v>
      </c>
      <c r="AD32" s="38" t="str">
        <f t="shared" si="1"/>
        <v>1.7</v>
      </c>
      <c r="AE32" s="38" t="str">
        <f t="shared" si="1"/>
        <v>1.7</v>
      </c>
      <c r="AF32" s="38" t="str">
        <f t="shared" si="1"/>
        <v>1.7</v>
      </c>
      <c r="AG32" s="38" t="str">
        <f t="shared" si="1"/>
        <v>1.7</v>
      </c>
      <c r="AH32" s="38" t="str">
        <f t="shared" si="1"/>
        <v>1.7</v>
      </c>
      <c r="AI32" s="38" t="str">
        <f t="shared" si="1"/>
        <v>1.7</v>
      </c>
    </row>
  </sheetData>
  <conditionalFormatting sqref="D10:AI10">
    <cfRule type="cellIs" dxfId="360" priority="66" operator="equal">
      <formula>1</formula>
    </cfRule>
    <cfRule type="cellIs" dxfId="359" priority="67" operator="equal">
      <formula>0</formula>
    </cfRule>
  </conditionalFormatting>
  <conditionalFormatting sqref="D13:AI13">
    <cfRule type="cellIs" dxfId="358" priority="64" operator="equal">
      <formula>1</formula>
    </cfRule>
    <cfRule type="cellIs" dxfId="357" priority="65" operator="equal">
      <formula>0</formula>
    </cfRule>
  </conditionalFormatting>
  <conditionalFormatting sqref="D3:AI3">
    <cfRule type="cellIs" dxfId="356" priority="61" operator="equal">
      <formula>0</formula>
    </cfRule>
    <cfRule type="cellIs" dxfId="355" priority="62" operator="between">
      <formula>1</formula>
      <formula>1</formula>
    </cfRule>
    <cfRule type="cellIs" dxfId="354" priority="63" operator="equal">
      <formula>2</formula>
    </cfRule>
  </conditionalFormatting>
  <conditionalFormatting sqref="D14:AI14">
    <cfRule type="cellIs" dxfId="353" priority="58" operator="equal">
      <formula>0</formula>
    </cfRule>
    <cfRule type="cellIs" dxfId="352" priority="59" operator="between">
      <formula>1</formula>
      <formula>1</formula>
    </cfRule>
    <cfRule type="cellIs" dxfId="351" priority="60" operator="equal">
      <formula>2</formula>
    </cfRule>
  </conditionalFormatting>
  <conditionalFormatting sqref="D15:AI15">
    <cfRule type="cellIs" dxfId="350" priority="55" operator="equal">
      <formula>0</formula>
    </cfRule>
    <cfRule type="cellIs" dxfId="349" priority="56" operator="between">
      <formula>1</formula>
      <formula>1</formula>
    </cfRule>
    <cfRule type="cellIs" dxfId="348" priority="57" operator="equal">
      <formula>2</formula>
    </cfRule>
  </conditionalFormatting>
  <conditionalFormatting sqref="D16:AI16">
    <cfRule type="cellIs" dxfId="347" priority="52" operator="equal">
      <formula>0</formula>
    </cfRule>
    <cfRule type="cellIs" dxfId="346" priority="53" operator="between">
      <formula>1</formula>
      <formula>1</formula>
    </cfRule>
    <cfRule type="cellIs" dxfId="345" priority="54" operator="equal">
      <formula>2</formula>
    </cfRule>
  </conditionalFormatting>
  <conditionalFormatting sqref="D17:AI17">
    <cfRule type="cellIs" dxfId="344" priority="49" operator="equal">
      <formula>0</formula>
    </cfRule>
    <cfRule type="cellIs" dxfId="343" priority="50" operator="between">
      <formula>1</formula>
      <formula>1</formula>
    </cfRule>
    <cfRule type="cellIs" dxfId="342" priority="51" operator="equal">
      <formula>2</formula>
    </cfRule>
  </conditionalFormatting>
  <conditionalFormatting sqref="D19:AI19">
    <cfRule type="cellIs" dxfId="341" priority="46" operator="equal">
      <formula>0</formula>
    </cfRule>
    <cfRule type="cellIs" dxfId="340" priority="47" operator="between">
      <formula>1</formula>
      <formula>1</formula>
    </cfRule>
    <cfRule type="cellIs" dxfId="339" priority="48" operator="equal">
      <formula>2</formula>
    </cfRule>
  </conditionalFormatting>
  <conditionalFormatting sqref="D21:AI21">
    <cfRule type="cellIs" dxfId="338" priority="43" operator="equal">
      <formula>0</formula>
    </cfRule>
    <cfRule type="cellIs" dxfId="337" priority="44" operator="between">
      <formula>1</formula>
      <formula>1</formula>
    </cfRule>
    <cfRule type="cellIs" dxfId="336" priority="45" operator="equal">
      <formula>2</formula>
    </cfRule>
  </conditionalFormatting>
  <conditionalFormatting sqref="D22:AI22">
    <cfRule type="cellIs" dxfId="335" priority="40" operator="equal">
      <formula>0</formula>
    </cfRule>
    <cfRule type="cellIs" dxfId="334" priority="41" operator="between">
      <formula>1</formula>
      <formula>1</formula>
    </cfRule>
    <cfRule type="cellIs" dxfId="333" priority="42" operator="equal">
      <formula>2</formula>
    </cfRule>
  </conditionalFormatting>
  <conditionalFormatting sqref="D23:AI23">
    <cfRule type="cellIs" dxfId="332" priority="37" operator="equal">
      <formula>0</formula>
    </cfRule>
    <cfRule type="cellIs" dxfId="331" priority="38" operator="between">
      <formula>1</formula>
      <formula>1</formula>
    </cfRule>
    <cfRule type="cellIs" dxfId="330" priority="39" operator="equal">
      <formula>2</formula>
    </cfRule>
  </conditionalFormatting>
  <conditionalFormatting sqref="D24:AI24">
    <cfRule type="cellIs" dxfId="329" priority="34" operator="equal">
      <formula>0</formula>
    </cfRule>
    <cfRule type="cellIs" dxfId="328" priority="35" operator="between">
      <formula>1</formula>
      <formula>1</formula>
    </cfRule>
    <cfRule type="cellIs" dxfId="327" priority="36" operator="equal">
      <formula>2</formula>
    </cfRule>
  </conditionalFormatting>
  <conditionalFormatting sqref="D26:AI26">
    <cfRule type="cellIs" dxfId="326" priority="31" operator="equal">
      <formula>0</formula>
    </cfRule>
    <cfRule type="cellIs" dxfId="325" priority="32" operator="between">
      <formula>1</formula>
      <formula>1</formula>
    </cfRule>
    <cfRule type="cellIs" dxfId="324" priority="33" operator="equal">
      <formula>2</formula>
    </cfRule>
  </conditionalFormatting>
  <conditionalFormatting sqref="D29:AI29">
    <cfRule type="cellIs" dxfId="323" priority="28" operator="equal">
      <formula>0</formula>
    </cfRule>
    <cfRule type="cellIs" dxfId="322" priority="29" operator="between">
      <formula>1</formula>
      <formula>1</formula>
    </cfRule>
    <cfRule type="cellIs" dxfId="321" priority="30" operator="equal">
      <formula>2</formula>
    </cfRule>
  </conditionalFormatting>
  <conditionalFormatting sqref="D30:AI30">
    <cfRule type="cellIs" dxfId="320" priority="25" operator="equal">
      <formula>0</formula>
    </cfRule>
    <cfRule type="cellIs" dxfId="319" priority="26" operator="between">
      <formula>1</formula>
      <formula>1</formula>
    </cfRule>
    <cfRule type="cellIs" dxfId="318" priority="27" operator="equal">
      <formula>2</formula>
    </cfRule>
  </conditionalFormatting>
  <conditionalFormatting sqref="D5:AI5">
    <cfRule type="cellIs" dxfId="317" priority="24" operator="equal">
      <formula>3</formula>
    </cfRule>
  </conditionalFormatting>
  <conditionalFormatting sqref="D5:AI5">
    <cfRule type="cellIs" dxfId="316" priority="23" operator="between">
      <formula>1</formula>
      <formula>2</formula>
    </cfRule>
  </conditionalFormatting>
  <conditionalFormatting sqref="D5:AI5">
    <cfRule type="cellIs" dxfId="315" priority="22" operator="equal">
      <formula>0</formula>
    </cfRule>
  </conditionalFormatting>
  <conditionalFormatting sqref="D7:AI7">
    <cfRule type="cellIs" dxfId="314" priority="21" operator="equal">
      <formula>3</formula>
    </cfRule>
  </conditionalFormatting>
  <conditionalFormatting sqref="D7:AI7">
    <cfRule type="cellIs" dxfId="313" priority="20" operator="between">
      <formula>1</formula>
      <formula>2</formula>
    </cfRule>
  </conditionalFormatting>
  <conditionalFormatting sqref="D7:AI7">
    <cfRule type="cellIs" dxfId="312" priority="19" operator="equal">
      <formula>0</formula>
    </cfRule>
  </conditionalFormatting>
  <conditionalFormatting sqref="D6:AI6">
    <cfRule type="cellIs" dxfId="311" priority="18" operator="equal">
      <formula>3</formula>
    </cfRule>
  </conditionalFormatting>
  <conditionalFormatting sqref="D6:AI6">
    <cfRule type="cellIs" dxfId="310" priority="17" operator="between">
      <formula>1</formula>
      <formula>2</formula>
    </cfRule>
  </conditionalFormatting>
  <conditionalFormatting sqref="D6:AI6">
    <cfRule type="cellIs" dxfId="309" priority="16" operator="equal">
      <formula>0</formula>
    </cfRule>
  </conditionalFormatting>
  <conditionalFormatting sqref="D9:AI9">
    <cfRule type="cellIs" dxfId="308" priority="15" operator="equal">
      <formula>3</formula>
    </cfRule>
  </conditionalFormatting>
  <conditionalFormatting sqref="D9:AI9">
    <cfRule type="cellIs" dxfId="307" priority="14" operator="between">
      <formula>1</formula>
      <formula>2</formula>
    </cfRule>
  </conditionalFormatting>
  <conditionalFormatting sqref="D9:AI9">
    <cfRule type="cellIs" dxfId="306" priority="13" operator="equal">
      <formula>0</formula>
    </cfRule>
  </conditionalFormatting>
  <conditionalFormatting sqref="D11:AI11">
    <cfRule type="cellIs" dxfId="305" priority="12" operator="equal">
      <formula>3</formula>
    </cfRule>
  </conditionalFormatting>
  <conditionalFormatting sqref="D11:AI11">
    <cfRule type="cellIs" dxfId="304" priority="11" operator="between">
      <formula>1</formula>
      <formula>2</formula>
    </cfRule>
  </conditionalFormatting>
  <conditionalFormatting sqref="D11:AI11">
    <cfRule type="cellIs" dxfId="303" priority="10" operator="equal">
      <formula>0</formula>
    </cfRule>
  </conditionalFormatting>
  <conditionalFormatting sqref="D20:AI20">
    <cfRule type="cellIs" dxfId="302" priority="9" operator="equal">
      <formula>3</formula>
    </cfRule>
  </conditionalFormatting>
  <conditionalFormatting sqref="D20:AI20">
    <cfRule type="cellIs" dxfId="301" priority="8" operator="between">
      <formula>1</formula>
      <formula>2</formula>
    </cfRule>
  </conditionalFormatting>
  <conditionalFormatting sqref="D20:AI20">
    <cfRule type="cellIs" dxfId="300" priority="7" operator="equal">
      <formula>0</formula>
    </cfRule>
  </conditionalFormatting>
  <conditionalFormatting sqref="D27:AI27">
    <cfRule type="cellIs" dxfId="299" priority="6" operator="equal">
      <formula>3</formula>
    </cfRule>
  </conditionalFormatting>
  <conditionalFormatting sqref="D27:AI27">
    <cfRule type="cellIs" dxfId="298" priority="5" operator="between">
      <formula>1</formula>
      <formula>2</formula>
    </cfRule>
  </conditionalFormatting>
  <conditionalFormatting sqref="D27:AI27">
    <cfRule type="cellIs" dxfId="297" priority="4" operator="equal">
      <formula>0</formula>
    </cfRule>
  </conditionalFormatting>
  <conditionalFormatting sqref="D4:AI4">
    <cfRule type="cellIs" dxfId="296" priority="1" operator="equal">
      <formula>0</formula>
    </cfRule>
    <cfRule type="cellIs" dxfId="295" priority="2" operator="between">
      <formula>1</formula>
      <formula>3</formula>
    </cfRule>
    <cfRule type="cellIs" dxfId="294" priority="3" operator="equal"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A10" workbookViewId="0">
      <selection activeCell="Z32" sqref="Z32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customWidth="1"/>
    <col min="36" max="16384" width="8.85546875" style="5"/>
  </cols>
  <sheetData>
    <row r="1" spans="1:38" ht="44.25">
      <c r="A1" s="2" t="s">
        <v>13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ht="11.25">
      <c r="A3" s="1" t="s">
        <v>59</v>
      </c>
      <c r="B3" s="7">
        <v>1</v>
      </c>
      <c r="C3" s="7">
        <v>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8" ht="11.25">
      <c r="A4" s="1" t="s">
        <v>60</v>
      </c>
      <c r="B4" s="7">
        <v>2</v>
      </c>
      <c r="C4" s="7">
        <v>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K4" s="37"/>
      <c r="AL4" s="37"/>
    </row>
    <row r="5" spans="1:38" ht="11.25">
      <c r="A5" s="1" t="s">
        <v>61</v>
      </c>
      <c r="B5" s="7">
        <v>3</v>
      </c>
      <c r="C5" s="7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K5" s="37"/>
      <c r="AL5" s="37"/>
    </row>
    <row r="6" spans="1:38" ht="11.25">
      <c r="A6" s="1" t="s">
        <v>62</v>
      </c>
      <c r="B6" s="6">
        <v>4</v>
      </c>
      <c r="C6" s="6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37"/>
      <c r="AL6" s="37"/>
    </row>
    <row r="7" spans="1:38" ht="11.25">
      <c r="A7" s="1" t="s">
        <v>63</v>
      </c>
      <c r="B7" s="6">
        <v>5</v>
      </c>
      <c r="C7" s="6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K7" s="37"/>
      <c r="AL7" s="37"/>
    </row>
    <row r="8" spans="1:38" ht="11.25">
      <c r="A8" s="3" t="s">
        <v>1</v>
      </c>
      <c r="B8" s="14"/>
      <c r="C8" s="1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K8" s="37"/>
      <c r="AL8" s="37"/>
    </row>
    <row r="9" spans="1:38" ht="11.25">
      <c r="A9" s="11" t="s">
        <v>64</v>
      </c>
      <c r="B9" s="6">
        <v>6</v>
      </c>
      <c r="C9" s="6">
        <v>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7"/>
      <c r="AL9" s="37"/>
    </row>
    <row r="10" spans="1:38" ht="21">
      <c r="A10" s="1" t="s">
        <v>77</v>
      </c>
      <c r="B10" s="6">
        <v>7</v>
      </c>
      <c r="C10" s="6">
        <v>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8" ht="21">
      <c r="A11" s="1" t="s">
        <v>65</v>
      </c>
      <c r="B11" s="6">
        <v>8</v>
      </c>
      <c r="C11" s="6">
        <v>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8" ht="11.25">
      <c r="A12" s="1" t="s">
        <v>66</v>
      </c>
      <c r="B12" s="6">
        <v>9</v>
      </c>
      <c r="C12" s="6">
        <v>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8">
      <c r="A13" s="3" t="s">
        <v>2</v>
      </c>
      <c r="B13" s="1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8" ht="11.25">
      <c r="A14" s="1" t="s">
        <v>68</v>
      </c>
      <c r="B14" s="7">
        <v>10</v>
      </c>
      <c r="C14" s="7">
        <v>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8" ht="11.25">
      <c r="A15" s="1" t="s">
        <v>69</v>
      </c>
      <c r="B15" s="7">
        <v>11</v>
      </c>
      <c r="C15" s="7">
        <v>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8" ht="11.25">
      <c r="A16" s="1" t="s">
        <v>168</v>
      </c>
      <c r="B16" s="7">
        <v>12</v>
      </c>
      <c r="C16" s="6">
        <v>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1.25">
      <c r="A17" s="1" t="s">
        <v>70</v>
      </c>
      <c r="B17" s="7">
        <v>13</v>
      </c>
      <c r="C17" s="6">
        <v>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21">
      <c r="A18" s="1" t="s">
        <v>67</v>
      </c>
      <c r="B18" s="6">
        <v>14</v>
      </c>
      <c r="C18" s="6">
        <v>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>
      <c r="A19" s="3" t="s">
        <v>3</v>
      </c>
      <c r="B19" s="14"/>
      <c r="C19" s="1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21">
      <c r="A20" s="1" t="s">
        <v>78</v>
      </c>
      <c r="B20" s="6">
        <v>15</v>
      </c>
      <c r="C20" s="6">
        <v>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1.25">
      <c r="A21" s="11" t="s">
        <v>79</v>
      </c>
      <c r="B21" s="6">
        <v>16</v>
      </c>
      <c r="C21" s="6">
        <v>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11.25">
      <c r="A22" s="11" t="s">
        <v>71</v>
      </c>
      <c r="B22" s="6">
        <v>17</v>
      </c>
      <c r="C22" s="6">
        <v>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1.25">
      <c r="A23" s="11" t="s">
        <v>72</v>
      </c>
      <c r="B23" s="6">
        <v>18</v>
      </c>
      <c r="C23" s="6">
        <v>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11.25">
      <c r="A24" s="11" t="s">
        <v>73</v>
      </c>
      <c r="B24" s="6">
        <v>19</v>
      </c>
      <c r="C24" s="6">
        <v>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>
      <c r="A25" s="3" t="s">
        <v>4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1.25">
      <c r="A26" s="11" t="s">
        <v>74</v>
      </c>
      <c r="B26" s="6">
        <v>20</v>
      </c>
      <c r="C26" s="6">
        <v>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>
      <c r="A27" s="3" t="s">
        <v>5</v>
      </c>
      <c r="B27" s="14"/>
      <c r="C27" s="1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1.25">
      <c r="A28" s="11" t="s">
        <v>76</v>
      </c>
      <c r="B28" s="6">
        <v>21</v>
      </c>
      <c r="C28" s="6">
        <v>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>
      <c r="A29" s="3" t="s">
        <v>167</v>
      </c>
      <c r="B29" s="4"/>
      <c r="C29" s="4">
        <f>SUM(C2:C28)</f>
        <v>54</v>
      </c>
      <c r="D29" s="4">
        <f t="shared" ref="D29:AI29" si="0">SUM(D2:D28)</f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>
        <f t="shared" si="0"/>
        <v>0</v>
      </c>
      <c r="M29" s="4">
        <f t="shared" si="0"/>
        <v>0</v>
      </c>
      <c r="N29" s="4">
        <f t="shared" si="0"/>
        <v>0</v>
      </c>
      <c r="O29" s="4">
        <f t="shared" si="0"/>
        <v>0</v>
      </c>
      <c r="P29" s="4">
        <f t="shared" si="0"/>
        <v>0</v>
      </c>
      <c r="Q29" s="4">
        <f t="shared" si="0"/>
        <v>0</v>
      </c>
      <c r="R29" s="4">
        <f t="shared" si="0"/>
        <v>0</v>
      </c>
      <c r="S29" s="4">
        <f t="shared" si="0"/>
        <v>0</v>
      </c>
      <c r="T29" s="4">
        <f t="shared" si="0"/>
        <v>0</v>
      </c>
      <c r="U29" s="4">
        <f t="shared" si="0"/>
        <v>0</v>
      </c>
      <c r="V29" s="4">
        <f t="shared" si="0"/>
        <v>0</v>
      </c>
      <c r="W29" s="4">
        <f t="shared" si="0"/>
        <v>0</v>
      </c>
      <c r="X29" s="4">
        <f t="shared" si="0"/>
        <v>0</v>
      </c>
      <c r="Y29" s="4">
        <f t="shared" si="0"/>
        <v>0</v>
      </c>
      <c r="Z29" s="4">
        <f t="shared" si="0"/>
        <v>0</v>
      </c>
      <c r="AA29" s="4">
        <f t="shared" si="0"/>
        <v>0</v>
      </c>
      <c r="AB29" s="4">
        <f t="shared" si="0"/>
        <v>0</v>
      </c>
      <c r="AC29" s="4">
        <f t="shared" si="0"/>
        <v>0</v>
      </c>
      <c r="AD29" s="4">
        <f t="shared" si="0"/>
        <v>0</v>
      </c>
      <c r="AE29" s="4">
        <f t="shared" si="0"/>
        <v>0</v>
      </c>
      <c r="AF29" s="4">
        <f t="shared" si="0"/>
        <v>0</v>
      </c>
      <c r="AG29" s="4">
        <f t="shared" si="0"/>
        <v>0</v>
      </c>
      <c r="AH29" s="4">
        <f t="shared" si="0"/>
        <v>0</v>
      </c>
      <c r="AI29" s="4">
        <f t="shared" si="0"/>
        <v>0</v>
      </c>
    </row>
    <row r="30" spans="1:35">
      <c r="A30" s="3" t="s">
        <v>207</v>
      </c>
      <c r="B30" s="3"/>
      <c r="C30" s="3"/>
      <c r="D30" s="38" t="str">
        <f>IF(D29&gt;40,"3.7",IF(D29&gt;26,"3.3",IF(D29&gt;13,"3.0","2.7")))</f>
        <v>2.7</v>
      </c>
      <c r="E30" s="38" t="str">
        <f t="shared" ref="E30:AI30" si="1">IF(E29&gt;40,"3.7",IF(E29&gt;26,"3.3",IF(E29&gt;13,"3.0","2.7")))</f>
        <v>2.7</v>
      </c>
      <c r="F30" s="38" t="str">
        <f t="shared" si="1"/>
        <v>2.7</v>
      </c>
      <c r="G30" s="38" t="str">
        <f t="shared" si="1"/>
        <v>2.7</v>
      </c>
      <c r="H30" s="38" t="str">
        <f t="shared" si="1"/>
        <v>2.7</v>
      </c>
      <c r="I30" s="38" t="str">
        <f t="shared" si="1"/>
        <v>2.7</v>
      </c>
      <c r="J30" s="38" t="str">
        <f t="shared" si="1"/>
        <v>2.7</v>
      </c>
      <c r="K30" s="38" t="str">
        <f t="shared" si="1"/>
        <v>2.7</v>
      </c>
      <c r="L30" s="38" t="str">
        <f t="shared" si="1"/>
        <v>2.7</v>
      </c>
      <c r="M30" s="38" t="str">
        <f t="shared" si="1"/>
        <v>2.7</v>
      </c>
      <c r="N30" s="38" t="str">
        <f t="shared" si="1"/>
        <v>2.7</v>
      </c>
      <c r="O30" s="38" t="str">
        <f t="shared" si="1"/>
        <v>2.7</v>
      </c>
      <c r="P30" s="38" t="str">
        <f t="shared" si="1"/>
        <v>2.7</v>
      </c>
      <c r="Q30" s="38" t="str">
        <f t="shared" si="1"/>
        <v>2.7</v>
      </c>
      <c r="R30" s="38" t="str">
        <f t="shared" si="1"/>
        <v>2.7</v>
      </c>
      <c r="S30" s="38" t="str">
        <f t="shared" si="1"/>
        <v>2.7</v>
      </c>
      <c r="T30" s="38" t="str">
        <f t="shared" si="1"/>
        <v>2.7</v>
      </c>
      <c r="U30" s="38" t="str">
        <f t="shared" si="1"/>
        <v>2.7</v>
      </c>
      <c r="V30" s="38" t="str">
        <f t="shared" si="1"/>
        <v>2.7</v>
      </c>
      <c r="W30" s="38" t="str">
        <f t="shared" si="1"/>
        <v>2.7</v>
      </c>
      <c r="X30" s="38" t="str">
        <f t="shared" si="1"/>
        <v>2.7</v>
      </c>
      <c r="Y30" s="38" t="str">
        <f t="shared" si="1"/>
        <v>2.7</v>
      </c>
      <c r="Z30" s="38" t="str">
        <f t="shared" si="1"/>
        <v>2.7</v>
      </c>
      <c r="AA30" s="38" t="str">
        <f t="shared" si="1"/>
        <v>2.7</v>
      </c>
      <c r="AB30" s="38" t="str">
        <f t="shared" si="1"/>
        <v>2.7</v>
      </c>
      <c r="AC30" s="38" t="str">
        <f t="shared" si="1"/>
        <v>2.7</v>
      </c>
      <c r="AD30" s="38" t="str">
        <f t="shared" si="1"/>
        <v>2.7</v>
      </c>
      <c r="AE30" s="38" t="str">
        <f t="shared" si="1"/>
        <v>2.7</v>
      </c>
      <c r="AF30" s="38" t="str">
        <f t="shared" si="1"/>
        <v>2.7</v>
      </c>
      <c r="AG30" s="38" t="str">
        <f t="shared" si="1"/>
        <v>2.7</v>
      </c>
      <c r="AH30" s="38" t="str">
        <f t="shared" si="1"/>
        <v>2.7</v>
      </c>
      <c r="AI30" s="38" t="str">
        <f t="shared" si="1"/>
        <v>2.7</v>
      </c>
    </row>
  </sheetData>
  <conditionalFormatting sqref="D12:AI12">
    <cfRule type="cellIs" dxfId="293" priority="59" operator="equal">
      <formula>1</formula>
    </cfRule>
    <cfRule type="cellIs" dxfId="292" priority="60" operator="equal">
      <formula>0</formula>
    </cfRule>
  </conditionalFormatting>
  <conditionalFormatting sqref="D14:AI14">
    <cfRule type="cellIs" dxfId="291" priority="57" operator="equal">
      <formula>1</formula>
    </cfRule>
    <cfRule type="cellIs" dxfId="290" priority="58" operator="equal">
      <formula>0</formula>
    </cfRule>
  </conditionalFormatting>
  <conditionalFormatting sqref="D17:AI17">
    <cfRule type="cellIs" dxfId="289" priority="55" operator="equal">
      <formula>1</formula>
    </cfRule>
    <cfRule type="cellIs" dxfId="288" priority="56" operator="equal">
      <formula>0</formula>
    </cfRule>
  </conditionalFormatting>
  <conditionalFormatting sqref="D6:AI6">
    <cfRule type="cellIs" dxfId="287" priority="52" operator="equal">
      <formula>0</formula>
    </cfRule>
    <cfRule type="cellIs" dxfId="286" priority="53" operator="between">
      <formula>1</formula>
      <formula>1</formula>
    </cfRule>
    <cfRule type="cellIs" dxfId="285" priority="54" operator="equal">
      <formula>2</formula>
    </cfRule>
  </conditionalFormatting>
  <conditionalFormatting sqref="D9:AI9">
    <cfRule type="cellIs" dxfId="284" priority="49" operator="equal">
      <formula>0</formula>
    </cfRule>
    <cfRule type="cellIs" dxfId="283" priority="50" operator="between">
      <formula>1</formula>
      <formula>1</formula>
    </cfRule>
    <cfRule type="cellIs" dxfId="282" priority="51" operator="equal">
      <formula>2</formula>
    </cfRule>
  </conditionalFormatting>
  <conditionalFormatting sqref="D11:AI11">
    <cfRule type="cellIs" dxfId="281" priority="46" operator="equal">
      <formula>0</formula>
    </cfRule>
    <cfRule type="cellIs" dxfId="280" priority="47" operator="between">
      <formula>1</formula>
      <formula>1</formula>
    </cfRule>
    <cfRule type="cellIs" dxfId="279" priority="48" operator="equal">
      <formula>2</formula>
    </cfRule>
  </conditionalFormatting>
  <conditionalFormatting sqref="D15:AI15">
    <cfRule type="cellIs" dxfId="278" priority="43" operator="equal">
      <formula>0</formula>
    </cfRule>
    <cfRule type="cellIs" dxfId="277" priority="44" operator="between">
      <formula>1</formula>
      <formula>1</formula>
    </cfRule>
    <cfRule type="cellIs" dxfId="276" priority="45" operator="equal">
      <formula>2</formula>
    </cfRule>
  </conditionalFormatting>
  <conditionalFormatting sqref="D16:AI16">
    <cfRule type="cellIs" dxfId="275" priority="40" operator="equal">
      <formula>0</formula>
    </cfRule>
    <cfRule type="cellIs" dxfId="274" priority="41" operator="between">
      <formula>1</formula>
      <formula>1</formula>
    </cfRule>
    <cfRule type="cellIs" dxfId="273" priority="42" operator="equal">
      <formula>2</formula>
    </cfRule>
  </conditionalFormatting>
  <conditionalFormatting sqref="D23:AI23">
    <cfRule type="cellIs" dxfId="272" priority="37" operator="equal">
      <formula>0</formula>
    </cfRule>
    <cfRule type="cellIs" dxfId="271" priority="38" operator="between">
      <formula>1</formula>
      <formula>1</formula>
    </cfRule>
    <cfRule type="cellIs" dxfId="270" priority="39" operator="equal">
      <formula>2</formula>
    </cfRule>
  </conditionalFormatting>
  <conditionalFormatting sqref="D24:AI24">
    <cfRule type="cellIs" dxfId="269" priority="34" operator="equal">
      <formula>0</formula>
    </cfRule>
    <cfRule type="cellIs" dxfId="268" priority="35" operator="between">
      <formula>1</formula>
      <formula>1</formula>
    </cfRule>
    <cfRule type="cellIs" dxfId="267" priority="36" operator="equal">
      <formula>2</formula>
    </cfRule>
  </conditionalFormatting>
  <conditionalFormatting sqref="D4:AI4">
    <cfRule type="cellIs" dxfId="266" priority="33" operator="equal">
      <formula>3</formula>
    </cfRule>
  </conditionalFormatting>
  <conditionalFormatting sqref="D4:AI4">
    <cfRule type="cellIs" dxfId="265" priority="32" operator="between">
      <formula>1</formula>
      <formula>2</formula>
    </cfRule>
  </conditionalFormatting>
  <conditionalFormatting sqref="D4:AI4">
    <cfRule type="cellIs" dxfId="264" priority="31" operator="equal">
      <formula>0</formula>
    </cfRule>
  </conditionalFormatting>
  <conditionalFormatting sqref="D5:AI5">
    <cfRule type="cellIs" dxfId="263" priority="30" operator="equal">
      <formula>3</formula>
    </cfRule>
  </conditionalFormatting>
  <conditionalFormatting sqref="D5:AI5">
    <cfRule type="cellIs" dxfId="262" priority="29" operator="between">
      <formula>1</formula>
      <formula>2</formula>
    </cfRule>
  </conditionalFormatting>
  <conditionalFormatting sqref="D5:AI5">
    <cfRule type="cellIs" dxfId="261" priority="28" operator="equal">
      <formula>0</formula>
    </cfRule>
  </conditionalFormatting>
  <conditionalFormatting sqref="D7:AI7">
    <cfRule type="cellIs" dxfId="260" priority="27" operator="equal">
      <formula>3</formula>
    </cfRule>
  </conditionalFormatting>
  <conditionalFormatting sqref="D7:AI7">
    <cfRule type="cellIs" dxfId="259" priority="26" operator="between">
      <formula>1</formula>
      <formula>2</formula>
    </cfRule>
  </conditionalFormatting>
  <conditionalFormatting sqref="D7:AI7">
    <cfRule type="cellIs" dxfId="258" priority="25" operator="equal">
      <formula>0</formula>
    </cfRule>
  </conditionalFormatting>
  <conditionalFormatting sqref="D10:AI10">
    <cfRule type="cellIs" dxfId="257" priority="24" operator="equal">
      <formula>3</formula>
    </cfRule>
  </conditionalFormatting>
  <conditionalFormatting sqref="D10:AI10">
    <cfRule type="cellIs" dxfId="256" priority="23" operator="between">
      <formula>1</formula>
      <formula>2</formula>
    </cfRule>
  </conditionalFormatting>
  <conditionalFormatting sqref="D10:AI10">
    <cfRule type="cellIs" dxfId="255" priority="22" operator="equal">
      <formula>0</formula>
    </cfRule>
  </conditionalFormatting>
  <conditionalFormatting sqref="D21:AI21">
    <cfRule type="cellIs" dxfId="254" priority="21" operator="equal">
      <formula>3</formula>
    </cfRule>
  </conditionalFormatting>
  <conditionalFormatting sqref="D21:AI21">
    <cfRule type="cellIs" dxfId="253" priority="20" operator="between">
      <formula>1</formula>
      <formula>2</formula>
    </cfRule>
  </conditionalFormatting>
  <conditionalFormatting sqref="D21:AI21">
    <cfRule type="cellIs" dxfId="252" priority="19" operator="equal">
      <formula>0</formula>
    </cfRule>
  </conditionalFormatting>
  <conditionalFormatting sqref="D22:AI22">
    <cfRule type="cellIs" dxfId="251" priority="18" operator="equal">
      <formula>3</formula>
    </cfRule>
  </conditionalFormatting>
  <conditionalFormatting sqref="D22:AI22">
    <cfRule type="cellIs" dxfId="250" priority="17" operator="between">
      <formula>1</formula>
      <formula>2</formula>
    </cfRule>
  </conditionalFormatting>
  <conditionalFormatting sqref="D22:AI22">
    <cfRule type="cellIs" dxfId="249" priority="16" operator="equal">
      <formula>0</formula>
    </cfRule>
  </conditionalFormatting>
  <conditionalFormatting sqref="D26:AI26">
    <cfRule type="cellIs" dxfId="248" priority="15" operator="equal">
      <formula>3</formula>
    </cfRule>
  </conditionalFormatting>
  <conditionalFormatting sqref="D26:AI26">
    <cfRule type="cellIs" dxfId="247" priority="14" operator="between">
      <formula>1</formula>
      <formula>2</formula>
    </cfRule>
  </conditionalFormatting>
  <conditionalFormatting sqref="D26:AI26">
    <cfRule type="cellIs" dxfId="246" priority="13" operator="equal">
      <formula>0</formula>
    </cfRule>
  </conditionalFormatting>
  <conditionalFormatting sqref="D28:AI28">
    <cfRule type="cellIs" dxfId="245" priority="12" operator="equal">
      <formula>3</formula>
    </cfRule>
  </conditionalFormatting>
  <conditionalFormatting sqref="D28:AI28">
    <cfRule type="cellIs" dxfId="244" priority="11" operator="between">
      <formula>1</formula>
      <formula>2</formula>
    </cfRule>
  </conditionalFormatting>
  <conditionalFormatting sqref="D28:AI28">
    <cfRule type="cellIs" dxfId="243" priority="10" operator="equal">
      <formula>0</formula>
    </cfRule>
  </conditionalFormatting>
  <conditionalFormatting sqref="D18:AI18">
    <cfRule type="cellIs" dxfId="242" priority="7" operator="equal">
      <formula>0</formula>
    </cfRule>
    <cfRule type="cellIs" dxfId="241" priority="8" operator="between">
      <formula>1</formula>
      <formula>3</formula>
    </cfRule>
    <cfRule type="cellIs" dxfId="240" priority="9" operator="equal">
      <formula>4</formula>
    </cfRule>
  </conditionalFormatting>
  <conditionalFormatting sqref="D20:AI20">
    <cfRule type="cellIs" dxfId="239" priority="4" operator="equal">
      <formula>0</formula>
    </cfRule>
    <cfRule type="cellIs" dxfId="238" priority="5" operator="between">
      <formula>1</formula>
      <formula>3</formula>
    </cfRule>
    <cfRule type="cellIs" dxfId="237" priority="6" operator="equal">
      <formula>4</formula>
    </cfRule>
  </conditionalFormatting>
  <conditionalFormatting sqref="D3:AI3">
    <cfRule type="cellIs" dxfId="236" priority="1" operator="equal">
      <formula>0</formula>
    </cfRule>
  </conditionalFormatting>
  <conditionalFormatting sqref="D3:AI3">
    <cfRule type="cellIs" dxfId="235" priority="3" operator="equal">
      <formula>5</formula>
    </cfRule>
  </conditionalFormatting>
  <conditionalFormatting sqref="D3:AI3">
    <cfRule type="cellIs" dxfId="234" priority="2" operator="between">
      <formula>1</formula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workbookViewId="0">
      <selection activeCell="G4" sqref="G4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ht="44.25">
      <c r="A1" s="2" t="s">
        <v>12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ht="11.25">
      <c r="A3" s="1" t="s">
        <v>80</v>
      </c>
      <c r="B3" s="7">
        <v>1</v>
      </c>
      <c r="C3" s="7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8" ht="11.25">
      <c r="A4" s="1" t="s">
        <v>81</v>
      </c>
      <c r="B4" s="7">
        <v>2</v>
      </c>
      <c r="C4" s="7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K4" s="37"/>
      <c r="AL4" s="37"/>
    </row>
    <row r="5" spans="1:38" ht="11.25">
      <c r="A5" s="3" t="s">
        <v>1</v>
      </c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K5" s="37"/>
      <c r="AL5" s="37"/>
    </row>
    <row r="6" spans="1:38" ht="11.25">
      <c r="A6" s="11" t="s">
        <v>82</v>
      </c>
      <c r="B6" s="6">
        <v>3</v>
      </c>
      <c r="C6" s="6">
        <v>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37"/>
      <c r="AL6" s="37"/>
    </row>
    <row r="7" spans="1:38" ht="11.25">
      <c r="A7" s="11" t="s">
        <v>83</v>
      </c>
      <c r="B7" s="6">
        <v>4</v>
      </c>
      <c r="C7" s="6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K7" s="37"/>
      <c r="AL7" s="37"/>
    </row>
    <row r="8" spans="1:38" ht="11.25">
      <c r="A8" s="11" t="s">
        <v>92</v>
      </c>
      <c r="B8" s="6">
        <v>5</v>
      </c>
      <c r="C8" s="6">
        <v>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K8" s="37"/>
      <c r="AL8" s="37"/>
    </row>
    <row r="9" spans="1:38" ht="11.25">
      <c r="A9" s="11" t="s">
        <v>84</v>
      </c>
      <c r="B9" s="6">
        <v>6</v>
      </c>
      <c r="C9" s="6">
        <v>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7"/>
      <c r="AL9" s="37"/>
    </row>
    <row r="10" spans="1:38">
      <c r="A10" s="3" t="s">
        <v>2</v>
      </c>
      <c r="B10" s="14"/>
      <c r="C10" s="1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K10" s="23"/>
      <c r="AL10" s="23"/>
    </row>
    <row r="11" spans="1:38" ht="11.25">
      <c r="A11" s="1" t="s">
        <v>93</v>
      </c>
      <c r="B11" s="7">
        <v>7</v>
      </c>
      <c r="C11" s="7">
        <v>4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8" ht="21">
      <c r="A12" s="1" t="s">
        <v>85</v>
      </c>
      <c r="B12" s="7">
        <v>8</v>
      </c>
      <c r="C12" s="7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8" ht="11.25">
      <c r="A13" s="1" t="s">
        <v>86</v>
      </c>
      <c r="B13" s="6">
        <v>9</v>
      </c>
      <c r="C13" s="6">
        <v>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8" ht="11.25">
      <c r="A14" s="1" t="s">
        <v>87</v>
      </c>
      <c r="B14" s="6">
        <v>10</v>
      </c>
      <c r="C14" s="6">
        <v>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8">
      <c r="A15" s="3" t="s">
        <v>3</v>
      </c>
      <c r="B15" s="14"/>
      <c r="C15" s="1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8" ht="11.25">
      <c r="A16" s="1" t="s">
        <v>88</v>
      </c>
      <c r="B16" s="6">
        <v>11</v>
      </c>
      <c r="C16" s="6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1.25">
      <c r="A17" s="1" t="s">
        <v>94</v>
      </c>
      <c r="B17" s="6">
        <v>12</v>
      </c>
      <c r="C17" s="6">
        <v>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21">
      <c r="A18" s="1" t="s">
        <v>169</v>
      </c>
      <c r="B18" s="6">
        <v>13</v>
      </c>
      <c r="C18" s="6">
        <v>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1.25">
      <c r="A19" s="1" t="s">
        <v>95</v>
      </c>
      <c r="B19" s="6">
        <v>14</v>
      </c>
      <c r="C19" s="6">
        <v>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1.25">
      <c r="A20" s="1" t="s">
        <v>89</v>
      </c>
      <c r="B20" s="6">
        <v>15</v>
      </c>
      <c r="C20" s="6">
        <v>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1.25">
      <c r="A21" s="1" t="s">
        <v>96</v>
      </c>
      <c r="B21" s="6">
        <v>16</v>
      </c>
      <c r="C21" s="6">
        <v>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>
      <c r="A22" s="3" t="s">
        <v>4</v>
      </c>
      <c r="B22" s="14"/>
      <c r="C22" s="1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1" t="s">
        <v>97</v>
      </c>
      <c r="B23" s="6">
        <v>17</v>
      </c>
      <c r="C23" s="6">
        <v>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11.25">
      <c r="A24" s="11" t="s">
        <v>75</v>
      </c>
      <c r="B24" s="6">
        <v>18</v>
      </c>
      <c r="C24" s="6">
        <v>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1.25">
      <c r="A25" s="11" t="s">
        <v>90</v>
      </c>
      <c r="B25" s="6">
        <v>19</v>
      </c>
      <c r="C25" s="6">
        <v>3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>
      <c r="A26" s="3" t="s">
        <v>5</v>
      </c>
      <c r="B26" s="14"/>
      <c r="C26" s="1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21">
      <c r="A27" s="1" t="s">
        <v>91</v>
      </c>
      <c r="B27" s="6">
        <v>20</v>
      </c>
      <c r="C27" s="6">
        <v>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>
      <c r="A28" s="3" t="s">
        <v>167</v>
      </c>
      <c r="B28" s="4"/>
      <c r="C28" s="4">
        <f>SUM(C2:C27)</f>
        <v>52</v>
      </c>
      <c r="D28" s="4">
        <f t="shared" ref="D28:AI28" si="0">SUM(D2:D27)</f>
        <v>0</v>
      </c>
      <c r="E28" s="4">
        <f t="shared" si="0"/>
        <v>0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4">
        <f t="shared" si="0"/>
        <v>0</v>
      </c>
      <c r="L28" s="4">
        <f t="shared" si="0"/>
        <v>0</v>
      </c>
      <c r="M28" s="4">
        <f t="shared" si="0"/>
        <v>0</v>
      </c>
      <c r="N28" s="4">
        <f t="shared" si="0"/>
        <v>0</v>
      </c>
      <c r="O28" s="4">
        <f t="shared" si="0"/>
        <v>0</v>
      </c>
      <c r="P28" s="4">
        <f t="shared" si="0"/>
        <v>0</v>
      </c>
      <c r="Q28" s="4">
        <f t="shared" si="0"/>
        <v>0</v>
      </c>
      <c r="R28" s="4">
        <f t="shared" si="0"/>
        <v>0</v>
      </c>
      <c r="S28" s="4">
        <f t="shared" si="0"/>
        <v>0</v>
      </c>
      <c r="T28" s="4">
        <f t="shared" si="0"/>
        <v>0</v>
      </c>
      <c r="U28" s="4">
        <f t="shared" si="0"/>
        <v>0</v>
      </c>
      <c r="V28" s="4">
        <f t="shared" si="0"/>
        <v>0</v>
      </c>
      <c r="W28" s="4">
        <f t="shared" si="0"/>
        <v>0</v>
      </c>
      <c r="X28" s="4">
        <f t="shared" si="0"/>
        <v>0</v>
      </c>
      <c r="Y28" s="4">
        <f t="shared" si="0"/>
        <v>0</v>
      </c>
      <c r="Z28" s="4">
        <f t="shared" si="0"/>
        <v>0</v>
      </c>
      <c r="AA28" s="4">
        <f t="shared" si="0"/>
        <v>0</v>
      </c>
      <c r="AB28" s="4">
        <f t="shared" si="0"/>
        <v>0</v>
      </c>
      <c r="AC28" s="4">
        <f t="shared" si="0"/>
        <v>0</v>
      </c>
      <c r="AD28" s="4">
        <f t="shared" si="0"/>
        <v>0</v>
      </c>
      <c r="AE28" s="4">
        <f t="shared" si="0"/>
        <v>0</v>
      </c>
      <c r="AF28" s="4">
        <f t="shared" si="0"/>
        <v>0</v>
      </c>
      <c r="AG28" s="4">
        <f t="shared" si="0"/>
        <v>0</v>
      </c>
      <c r="AH28" s="4">
        <f t="shared" si="0"/>
        <v>0</v>
      </c>
      <c r="AI28" s="4">
        <f t="shared" si="0"/>
        <v>0</v>
      </c>
    </row>
    <row r="29" spans="1:35">
      <c r="A29" s="3" t="s">
        <v>207</v>
      </c>
      <c r="B29" s="3"/>
      <c r="C29" s="3"/>
      <c r="D29" s="38" t="str">
        <f>IF(D28&gt;38,"4.7",IF(D28&gt;25,"4.3",IF(D28&gt;12,"4.0","3.7")))</f>
        <v>3.7</v>
      </c>
      <c r="E29" s="38" t="str">
        <f t="shared" ref="E29:AI29" si="1">IF(E28&gt;38,"4.7",IF(E28&gt;25,"4.3",IF(E28&gt;12,"4.0","3.7")))</f>
        <v>3.7</v>
      </c>
      <c r="F29" s="38" t="str">
        <f t="shared" si="1"/>
        <v>3.7</v>
      </c>
      <c r="G29" s="38" t="str">
        <f t="shared" si="1"/>
        <v>3.7</v>
      </c>
      <c r="H29" s="38" t="str">
        <f t="shared" si="1"/>
        <v>3.7</v>
      </c>
      <c r="I29" s="38" t="str">
        <f t="shared" si="1"/>
        <v>3.7</v>
      </c>
      <c r="J29" s="38" t="str">
        <f t="shared" si="1"/>
        <v>3.7</v>
      </c>
      <c r="K29" s="38" t="str">
        <f t="shared" si="1"/>
        <v>3.7</v>
      </c>
      <c r="L29" s="38" t="str">
        <f t="shared" si="1"/>
        <v>3.7</v>
      </c>
      <c r="M29" s="38" t="str">
        <f t="shared" si="1"/>
        <v>3.7</v>
      </c>
      <c r="N29" s="38" t="str">
        <f t="shared" si="1"/>
        <v>3.7</v>
      </c>
      <c r="O29" s="38" t="str">
        <f t="shared" si="1"/>
        <v>3.7</v>
      </c>
      <c r="P29" s="38" t="str">
        <f t="shared" si="1"/>
        <v>3.7</v>
      </c>
      <c r="Q29" s="38" t="str">
        <f t="shared" si="1"/>
        <v>3.7</v>
      </c>
      <c r="R29" s="38" t="str">
        <f t="shared" si="1"/>
        <v>3.7</v>
      </c>
      <c r="S29" s="38" t="str">
        <f t="shared" si="1"/>
        <v>3.7</v>
      </c>
      <c r="T29" s="38" t="str">
        <f t="shared" si="1"/>
        <v>3.7</v>
      </c>
      <c r="U29" s="38" t="str">
        <f t="shared" si="1"/>
        <v>3.7</v>
      </c>
      <c r="V29" s="38" t="str">
        <f t="shared" si="1"/>
        <v>3.7</v>
      </c>
      <c r="W29" s="38" t="str">
        <f t="shared" si="1"/>
        <v>3.7</v>
      </c>
      <c r="X29" s="38" t="str">
        <f t="shared" si="1"/>
        <v>3.7</v>
      </c>
      <c r="Y29" s="38" t="str">
        <f t="shared" si="1"/>
        <v>3.7</v>
      </c>
      <c r="Z29" s="38" t="str">
        <f t="shared" si="1"/>
        <v>3.7</v>
      </c>
      <c r="AA29" s="38" t="str">
        <f t="shared" si="1"/>
        <v>3.7</v>
      </c>
      <c r="AB29" s="38" t="str">
        <f t="shared" si="1"/>
        <v>3.7</v>
      </c>
      <c r="AC29" s="38" t="str">
        <f t="shared" si="1"/>
        <v>3.7</v>
      </c>
      <c r="AD29" s="38" t="str">
        <f t="shared" si="1"/>
        <v>3.7</v>
      </c>
      <c r="AE29" s="38" t="str">
        <f t="shared" si="1"/>
        <v>3.7</v>
      </c>
      <c r="AF29" s="38" t="str">
        <f t="shared" si="1"/>
        <v>3.7</v>
      </c>
      <c r="AG29" s="38" t="str">
        <f t="shared" si="1"/>
        <v>3.7</v>
      </c>
      <c r="AH29" s="38" t="str">
        <f t="shared" si="1"/>
        <v>3.7</v>
      </c>
      <c r="AI29" s="38" t="str">
        <f t="shared" si="1"/>
        <v>3.7</v>
      </c>
    </row>
  </sheetData>
  <conditionalFormatting sqref="D6:AI6">
    <cfRule type="cellIs" dxfId="233" priority="57" operator="equal">
      <formula>1</formula>
    </cfRule>
    <cfRule type="cellIs" dxfId="232" priority="58" operator="equal">
      <formula>0</formula>
    </cfRule>
  </conditionalFormatting>
  <conditionalFormatting sqref="D8:AI8">
    <cfRule type="cellIs" dxfId="231" priority="55" operator="equal">
      <formula>1</formula>
    </cfRule>
    <cfRule type="cellIs" dxfId="230" priority="56" operator="equal">
      <formula>0</formula>
    </cfRule>
  </conditionalFormatting>
  <conditionalFormatting sqref="D4:AI4">
    <cfRule type="cellIs" dxfId="229" priority="52" operator="equal">
      <formula>0</formula>
    </cfRule>
    <cfRule type="cellIs" dxfId="228" priority="53" operator="between">
      <formula>1</formula>
      <formula>1</formula>
    </cfRule>
    <cfRule type="cellIs" dxfId="227" priority="54" operator="equal">
      <formula>2</formula>
    </cfRule>
  </conditionalFormatting>
  <conditionalFormatting sqref="D9:AI9">
    <cfRule type="cellIs" dxfId="226" priority="49" operator="equal">
      <formula>0</formula>
    </cfRule>
    <cfRule type="cellIs" dxfId="225" priority="50" operator="between">
      <formula>1</formula>
      <formula>1</formula>
    </cfRule>
    <cfRule type="cellIs" dxfId="224" priority="51" operator="equal">
      <formula>2</formula>
    </cfRule>
  </conditionalFormatting>
  <conditionalFormatting sqref="D13:AI13">
    <cfRule type="cellIs" dxfId="223" priority="46" operator="equal">
      <formula>0</formula>
    </cfRule>
    <cfRule type="cellIs" dxfId="222" priority="47" operator="between">
      <formula>1</formula>
      <formula>1</formula>
    </cfRule>
    <cfRule type="cellIs" dxfId="221" priority="48" operator="equal">
      <formula>2</formula>
    </cfRule>
  </conditionalFormatting>
  <conditionalFormatting sqref="D14:AI14">
    <cfRule type="cellIs" dxfId="220" priority="43" operator="equal">
      <formula>0</formula>
    </cfRule>
    <cfRule type="cellIs" dxfId="219" priority="44" operator="between">
      <formula>1</formula>
      <formula>1</formula>
    </cfRule>
    <cfRule type="cellIs" dxfId="218" priority="45" operator="equal">
      <formula>2</formula>
    </cfRule>
  </conditionalFormatting>
  <conditionalFormatting sqref="D17:AI17">
    <cfRule type="cellIs" dxfId="217" priority="40" operator="equal">
      <formula>0</formula>
    </cfRule>
    <cfRule type="cellIs" dxfId="216" priority="41" operator="between">
      <formula>1</formula>
      <formula>1</formula>
    </cfRule>
    <cfRule type="cellIs" dxfId="215" priority="42" operator="equal">
      <formula>2</formula>
    </cfRule>
  </conditionalFormatting>
  <conditionalFormatting sqref="D23:AI23">
    <cfRule type="cellIs" dxfId="214" priority="37" operator="equal">
      <formula>0</formula>
    </cfRule>
    <cfRule type="cellIs" dxfId="213" priority="38" operator="between">
      <formula>1</formula>
      <formula>1</formula>
    </cfRule>
    <cfRule type="cellIs" dxfId="212" priority="39" operator="equal">
      <formula>2</formula>
    </cfRule>
  </conditionalFormatting>
  <conditionalFormatting sqref="D27:AI27">
    <cfRule type="cellIs" dxfId="211" priority="34" operator="equal">
      <formula>0</formula>
    </cfRule>
    <cfRule type="cellIs" dxfId="210" priority="35" operator="between">
      <formula>1</formula>
      <formula>1</formula>
    </cfRule>
    <cfRule type="cellIs" dxfId="209" priority="36" operator="equal">
      <formula>2</formula>
    </cfRule>
  </conditionalFormatting>
  <conditionalFormatting sqref="D3:AI3">
    <cfRule type="cellIs" dxfId="208" priority="33" operator="equal">
      <formula>3</formula>
    </cfRule>
  </conditionalFormatting>
  <conditionalFormatting sqref="D3:AI3">
    <cfRule type="cellIs" dxfId="207" priority="32" operator="between">
      <formula>1</formula>
      <formula>2</formula>
    </cfRule>
  </conditionalFormatting>
  <conditionalFormatting sqref="D3:AI3">
    <cfRule type="cellIs" dxfId="206" priority="31" operator="equal">
      <formula>0</formula>
    </cfRule>
  </conditionalFormatting>
  <conditionalFormatting sqref="D7:AI7">
    <cfRule type="cellIs" dxfId="205" priority="30" operator="equal">
      <formula>3</formula>
    </cfRule>
  </conditionalFormatting>
  <conditionalFormatting sqref="D7:AI7">
    <cfRule type="cellIs" dxfId="204" priority="29" operator="between">
      <formula>1</formula>
      <formula>2</formula>
    </cfRule>
  </conditionalFormatting>
  <conditionalFormatting sqref="D7:AI7">
    <cfRule type="cellIs" dxfId="203" priority="28" operator="equal">
      <formula>0</formula>
    </cfRule>
  </conditionalFormatting>
  <conditionalFormatting sqref="D12:AI12">
    <cfRule type="cellIs" dxfId="202" priority="27" operator="equal">
      <formula>3</formula>
    </cfRule>
  </conditionalFormatting>
  <conditionalFormatting sqref="D12:AI12">
    <cfRule type="cellIs" dxfId="201" priority="26" operator="between">
      <formula>1</formula>
      <formula>2</formula>
    </cfRule>
  </conditionalFormatting>
  <conditionalFormatting sqref="D12:AI12">
    <cfRule type="cellIs" dxfId="200" priority="25" operator="equal">
      <formula>0</formula>
    </cfRule>
  </conditionalFormatting>
  <conditionalFormatting sqref="D19:AI19">
    <cfRule type="cellIs" dxfId="199" priority="24" operator="equal">
      <formula>3</formula>
    </cfRule>
  </conditionalFormatting>
  <conditionalFormatting sqref="D19:AI19">
    <cfRule type="cellIs" dxfId="198" priority="23" operator="between">
      <formula>1</formula>
      <formula>2</formula>
    </cfRule>
  </conditionalFormatting>
  <conditionalFormatting sqref="D19:AI19">
    <cfRule type="cellIs" dxfId="197" priority="22" operator="equal">
      <formula>0</formula>
    </cfRule>
  </conditionalFormatting>
  <conditionalFormatting sqref="D20:AI20">
    <cfRule type="cellIs" dxfId="196" priority="21" operator="equal">
      <formula>3</formula>
    </cfRule>
  </conditionalFormatting>
  <conditionalFormatting sqref="D20:AI20">
    <cfRule type="cellIs" dxfId="195" priority="20" operator="between">
      <formula>1</formula>
      <formula>2</formula>
    </cfRule>
  </conditionalFormatting>
  <conditionalFormatting sqref="D20:AI20">
    <cfRule type="cellIs" dxfId="194" priority="19" operator="equal">
      <formula>0</formula>
    </cfRule>
  </conditionalFormatting>
  <conditionalFormatting sqref="D21:AI21">
    <cfRule type="cellIs" dxfId="193" priority="18" operator="equal">
      <formula>3</formula>
    </cfRule>
  </conditionalFormatting>
  <conditionalFormatting sqref="D21:AI21">
    <cfRule type="cellIs" dxfId="192" priority="17" operator="between">
      <formula>1</formula>
      <formula>2</formula>
    </cfRule>
  </conditionalFormatting>
  <conditionalFormatting sqref="D21:AI21">
    <cfRule type="cellIs" dxfId="191" priority="16" operator="equal">
      <formula>0</formula>
    </cfRule>
  </conditionalFormatting>
  <conditionalFormatting sqref="D24:AI24">
    <cfRule type="cellIs" dxfId="190" priority="15" operator="equal">
      <formula>3</formula>
    </cfRule>
  </conditionalFormatting>
  <conditionalFormatting sqref="D24:AI24">
    <cfRule type="cellIs" dxfId="189" priority="14" operator="between">
      <formula>1</formula>
      <formula>2</formula>
    </cfRule>
  </conditionalFormatting>
  <conditionalFormatting sqref="D24:AI24">
    <cfRule type="cellIs" dxfId="188" priority="13" operator="equal">
      <formula>0</formula>
    </cfRule>
  </conditionalFormatting>
  <conditionalFormatting sqref="D25:AI25">
    <cfRule type="cellIs" dxfId="187" priority="12" operator="equal">
      <formula>3</formula>
    </cfRule>
  </conditionalFormatting>
  <conditionalFormatting sqref="D25:AI25">
    <cfRule type="cellIs" dxfId="186" priority="11" operator="between">
      <formula>1</formula>
      <formula>2</formula>
    </cfRule>
  </conditionalFormatting>
  <conditionalFormatting sqref="D25:AI25">
    <cfRule type="cellIs" dxfId="185" priority="10" operator="equal">
      <formula>0</formula>
    </cfRule>
  </conditionalFormatting>
  <conditionalFormatting sqref="D11:AI11">
    <cfRule type="cellIs" dxfId="184" priority="7" operator="equal">
      <formula>0</formula>
    </cfRule>
    <cfRule type="cellIs" dxfId="183" priority="8" operator="between">
      <formula>1</formula>
      <formula>3</formula>
    </cfRule>
    <cfRule type="cellIs" dxfId="182" priority="9" operator="equal">
      <formula>4</formula>
    </cfRule>
  </conditionalFormatting>
  <conditionalFormatting sqref="D16:AI16">
    <cfRule type="cellIs" dxfId="181" priority="6" operator="equal">
      <formula>3</formula>
    </cfRule>
  </conditionalFormatting>
  <conditionalFormatting sqref="D16:AI16">
    <cfRule type="cellIs" dxfId="180" priority="5" operator="between">
      <formula>1</formula>
      <formula>2</formula>
    </cfRule>
  </conditionalFormatting>
  <conditionalFormatting sqref="D16:AI16">
    <cfRule type="cellIs" dxfId="179" priority="4" operator="equal">
      <formula>0</formula>
    </cfRule>
  </conditionalFormatting>
  <conditionalFormatting sqref="D18:AI18">
    <cfRule type="cellIs" dxfId="178" priority="1" operator="equal">
      <formula>0</formula>
    </cfRule>
  </conditionalFormatting>
  <conditionalFormatting sqref="D18:AI18">
    <cfRule type="cellIs" dxfId="177" priority="3" operator="equal">
      <formula>5</formula>
    </cfRule>
  </conditionalFormatting>
  <conditionalFormatting sqref="D18:AI18">
    <cfRule type="cellIs" dxfId="176" priority="2" operator="between">
      <formula>1</formula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A7" workbookViewId="0">
      <selection activeCell="A29" sqref="A29:AI29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ht="44.25">
      <c r="A1" s="2" t="s">
        <v>11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ht="11.25">
      <c r="A3" s="1" t="s">
        <v>99</v>
      </c>
      <c r="B3" s="7">
        <v>1</v>
      </c>
      <c r="C3" s="7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8" ht="11.25">
      <c r="A4" s="1" t="s">
        <v>98</v>
      </c>
      <c r="B4" s="7">
        <v>2</v>
      </c>
      <c r="C4" s="7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8" ht="11.25">
      <c r="A5" s="3" t="s">
        <v>1</v>
      </c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K5" s="37"/>
      <c r="AL5" s="37"/>
    </row>
    <row r="6" spans="1:38" ht="11.25">
      <c r="A6" s="11" t="s">
        <v>100</v>
      </c>
      <c r="B6" s="6">
        <v>3</v>
      </c>
      <c r="C6" s="6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37"/>
      <c r="AL6" s="37"/>
    </row>
    <row r="7" spans="1:38" ht="11.25">
      <c r="A7" s="11" t="s">
        <v>101</v>
      </c>
      <c r="B7" s="6">
        <v>4</v>
      </c>
      <c r="C7" s="6"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K7" s="37"/>
      <c r="AL7" s="37"/>
    </row>
    <row r="8" spans="1:38" ht="11.25">
      <c r="A8" s="3" t="s">
        <v>2</v>
      </c>
      <c r="B8" s="14"/>
      <c r="C8" s="1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K8" s="37"/>
      <c r="AL8" s="37"/>
    </row>
    <row r="9" spans="1:38" s="10" customFormat="1" ht="11.25">
      <c r="A9" s="1" t="s">
        <v>102</v>
      </c>
      <c r="B9" s="7">
        <v>5</v>
      </c>
      <c r="C9" s="7">
        <v>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7"/>
      <c r="AL9" s="37"/>
    </row>
    <row r="10" spans="1:38" ht="21">
      <c r="A10" s="1" t="s">
        <v>105</v>
      </c>
      <c r="B10" s="7">
        <v>6</v>
      </c>
      <c r="C10" s="7">
        <v>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K10" s="37"/>
      <c r="AL10" s="37"/>
    </row>
    <row r="11" spans="1:38" ht="21">
      <c r="A11" s="1" t="s">
        <v>171</v>
      </c>
      <c r="B11" s="7">
        <v>7</v>
      </c>
      <c r="C11" s="7">
        <v>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8" ht="11.25">
      <c r="A12" s="1" t="s">
        <v>103</v>
      </c>
      <c r="B12" s="7">
        <v>8</v>
      </c>
      <c r="C12" s="7">
        <v>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8" ht="21">
      <c r="A13" s="1" t="s">
        <v>106</v>
      </c>
      <c r="B13" s="7">
        <v>9</v>
      </c>
      <c r="C13" s="7">
        <v>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8" ht="11.25">
      <c r="A14" s="1" t="s">
        <v>104</v>
      </c>
      <c r="B14" s="6">
        <v>10</v>
      </c>
      <c r="C14" s="6">
        <v>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8">
      <c r="A15" s="3" t="s">
        <v>3</v>
      </c>
      <c r="B15" s="14"/>
      <c r="C15" s="1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8" ht="21">
      <c r="A16" s="1" t="s">
        <v>107</v>
      </c>
      <c r="B16" s="6">
        <v>11</v>
      </c>
      <c r="C16" s="6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1.25">
      <c r="A17" s="1" t="s">
        <v>108</v>
      </c>
      <c r="B17" s="6">
        <v>12</v>
      </c>
      <c r="C17" s="6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31.5">
      <c r="A18" s="1" t="s">
        <v>109</v>
      </c>
      <c r="B18" s="6">
        <v>13</v>
      </c>
      <c r="C18" s="6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21">
      <c r="A19" s="1" t="s">
        <v>170</v>
      </c>
      <c r="B19" s="6">
        <v>14</v>
      </c>
      <c r="C19" s="6">
        <v>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1.25">
      <c r="A20" s="1" t="s">
        <v>110</v>
      </c>
      <c r="B20" s="6">
        <v>15</v>
      </c>
      <c r="C20" s="6">
        <v>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1.25">
      <c r="A21" s="1" t="s">
        <v>112</v>
      </c>
      <c r="B21" s="6">
        <v>16</v>
      </c>
      <c r="C21" s="6">
        <v>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21">
      <c r="A22" s="1" t="s">
        <v>111</v>
      </c>
      <c r="B22" s="6">
        <v>17</v>
      </c>
      <c r="C22" s="6">
        <v>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>
      <c r="A23" s="3" t="s">
        <v>4</v>
      </c>
      <c r="B23" s="14"/>
      <c r="C23" s="1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1.25">
      <c r="A24" s="11" t="s">
        <v>113</v>
      </c>
      <c r="B24" s="6">
        <v>18</v>
      </c>
      <c r="C24" s="6">
        <v>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1.25">
      <c r="A25" s="11" t="s">
        <v>114</v>
      </c>
      <c r="B25" s="6">
        <v>19</v>
      </c>
      <c r="C25" s="6">
        <v>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>
      <c r="A26" s="3" t="s">
        <v>5</v>
      </c>
      <c r="B26" s="14"/>
      <c r="C26" s="1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21">
      <c r="A27" s="1" t="s">
        <v>91</v>
      </c>
      <c r="B27" s="6">
        <v>20</v>
      </c>
      <c r="C27" s="6">
        <v>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>
      <c r="A28" s="3" t="s">
        <v>167</v>
      </c>
      <c r="B28" s="4"/>
      <c r="C28" s="4">
        <f>SUM(C2:C27)</f>
        <v>64</v>
      </c>
      <c r="D28" s="4">
        <f t="shared" ref="D28:AI28" si="0">SUM(D2:D27)</f>
        <v>0</v>
      </c>
      <c r="E28" s="4">
        <f t="shared" si="0"/>
        <v>0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4">
        <f t="shared" si="0"/>
        <v>0</v>
      </c>
      <c r="L28" s="4">
        <f t="shared" si="0"/>
        <v>0</v>
      </c>
      <c r="M28" s="4">
        <f t="shared" si="0"/>
        <v>0</v>
      </c>
      <c r="N28" s="4">
        <f t="shared" si="0"/>
        <v>0</v>
      </c>
      <c r="O28" s="4">
        <f t="shared" si="0"/>
        <v>0</v>
      </c>
      <c r="P28" s="4">
        <f t="shared" si="0"/>
        <v>0</v>
      </c>
      <c r="Q28" s="4">
        <f t="shared" si="0"/>
        <v>0</v>
      </c>
      <c r="R28" s="4">
        <f t="shared" si="0"/>
        <v>0</v>
      </c>
      <c r="S28" s="4">
        <f t="shared" si="0"/>
        <v>0</v>
      </c>
      <c r="T28" s="4">
        <f t="shared" si="0"/>
        <v>0</v>
      </c>
      <c r="U28" s="4">
        <f t="shared" si="0"/>
        <v>0</v>
      </c>
      <c r="V28" s="4">
        <f t="shared" si="0"/>
        <v>0</v>
      </c>
      <c r="W28" s="4">
        <f t="shared" si="0"/>
        <v>0</v>
      </c>
      <c r="X28" s="4">
        <f t="shared" si="0"/>
        <v>0</v>
      </c>
      <c r="Y28" s="4">
        <f t="shared" si="0"/>
        <v>0</v>
      </c>
      <c r="Z28" s="4">
        <f t="shared" si="0"/>
        <v>0</v>
      </c>
      <c r="AA28" s="4">
        <f t="shared" si="0"/>
        <v>0</v>
      </c>
      <c r="AB28" s="4">
        <f t="shared" si="0"/>
        <v>0</v>
      </c>
      <c r="AC28" s="4">
        <f t="shared" si="0"/>
        <v>0</v>
      </c>
      <c r="AD28" s="4">
        <f t="shared" si="0"/>
        <v>0</v>
      </c>
      <c r="AE28" s="4">
        <f t="shared" si="0"/>
        <v>0</v>
      </c>
      <c r="AF28" s="4">
        <f t="shared" si="0"/>
        <v>0</v>
      </c>
      <c r="AG28" s="4">
        <f t="shared" si="0"/>
        <v>0</v>
      </c>
      <c r="AH28" s="4">
        <f t="shared" si="0"/>
        <v>0</v>
      </c>
      <c r="AI28" s="4">
        <f t="shared" si="0"/>
        <v>0</v>
      </c>
    </row>
    <row r="29" spans="1:35">
      <c r="A29" s="3" t="s">
        <v>207</v>
      </c>
      <c r="B29" s="3"/>
      <c r="C29" s="3"/>
      <c r="D29" s="38" t="str">
        <f>IF(D28&gt;47,"5.7",IF(D28&gt;31,"5.3",IF(D28&gt;15,"5.0","4.7")))</f>
        <v>4.7</v>
      </c>
      <c r="E29" s="38" t="str">
        <f t="shared" ref="E29:AI29" si="1">IF(E28&gt;47,"5.7",IF(E28&gt;31,"5.3",IF(E28&gt;15,"5.0","4.7")))</f>
        <v>4.7</v>
      </c>
      <c r="F29" s="38" t="str">
        <f t="shared" si="1"/>
        <v>4.7</v>
      </c>
      <c r="G29" s="38" t="str">
        <f t="shared" si="1"/>
        <v>4.7</v>
      </c>
      <c r="H29" s="38" t="str">
        <f t="shared" si="1"/>
        <v>4.7</v>
      </c>
      <c r="I29" s="38" t="str">
        <f t="shared" si="1"/>
        <v>4.7</v>
      </c>
      <c r="J29" s="38" t="str">
        <f t="shared" si="1"/>
        <v>4.7</v>
      </c>
      <c r="K29" s="38" t="str">
        <f t="shared" si="1"/>
        <v>4.7</v>
      </c>
      <c r="L29" s="38" t="str">
        <f t="shared" si="1"/>
        <v>4.7</v>
      </c>
      <c r="M29" s="38" t="str">
        <f t="shared" si="1"/>
        <v>4.7</v>
      </c>
      <c r="N29" s="38" t="str">
        <f t="shared" si="1"/>
        <v>4.7</v>
      </c>
      <c r="O29" s="38" t="str">
        <f t="shared" si="1"/>
        <v>4.7</v>
      </c>
      <c r="P29" s="38" t="str">
        <f t="shared" si="1"/>
        <v>4.7</v>
      </c>
      <c r="Q29" s="38" t="str">
        <f t="shared" si="1"/>
        <v>4.7</v>
      </c>
      <c r="R29" s="38" t="str">
        <f t="shared" si="1"/>
        <v>4.7</v>
      </c>
      <c r="S29" s="38" t="str">
        <f t="shared" si="1"/>
        <v>4.7</v>
      </c>
      <c r="T29" s="38" t="str">
        <f t="shared" si="1"/>
        <v>4.7</v>
      </c>
      <c r="U29" s="38" t="str">
        <f t="shared" si="1"/>
        <v>4.7</v>
      </c>
      <c r="V29" s="38" t="str">
        <f t="shared" si="1"/>
        <v>4.7</v>
      </c>
      <c r="W29" s="38" t="str">
        <f t="shared" si="1"/>
        <v>4.7</v>
      </c>
      <c r="X29" s="38" t="str">
        <f t="shared" si="1"/>
        <v>4.7</v>
      </c>
      <c r="Y29" s="38" t="str">
        <f t="shared" si="1"/>
        <v>4.7</v>
      </c>
      <c r="Z29" s="38" t="str">
        <f t="shared" si="1"/>
        <v>4.7</v>
      </c>
      <c r="AA29" s="38" t="str">
        <f t="shared" si="1"/>
        <v>4.7</v>
      </c>
      <c r="AB29" s="38" t="str">
        <f t="shared" si="1"/>
        <v>4.7</v>
      </c>
      <c r="AC29" s="38" t="str">
        <f t="shared" si="1"/>
        <v>4.7</v>
      </c>
      <c r="AD29" s="38" t="str">
        <f t="shared" si="1"/>
        <v>4.7</v>
      </c>
      <c r="AE29" s="38" t="str">
        <f t="shared" si="1"/>
        <v>4.7</v>
      </c>
      <c r="AF29" s="38" t="str">
        <f t="shared" si="1"/>
        <v>4.7</v>
      </c>
      <c r="AG29" s="38" t="str">
        <f t="shared" si="1"/>
        <v>4.7</v>
      </c>
      <c r="AH29" s="38" t="str">
        <f t="shared" si="1"/>
        <v>4.7</v>
      </c>
      <c r="AI29" s="38" t="str">
        <f t="shared" si="1"/>
        <v>4.7</v>
      </c>
    </row>
  </sheetData>
  <conditionalFormatting sqref="D6:AI6">
    <cfRule type="cellIs" dxfId="175" priority="58" operator="equal">
      <formula>0</formula>
    </cfRule>
    <cfRule type="cellIs" dxfId="174" priority="59" operator="between">
      <formula>1</formula>
      <formula>1</formula>
    </cfRule>
    <cfRule type="cellIs" dxfId="173" priority="60" operator="equal">
      <formula>2</formula>
    </cfRule>
  </conditionalFormatting>
  <conditionalFormatting sqref="D7:AI7">
    <cfRule type="cellIs" dxfId="172" priority="55" operator="equal">
      <formula>0</formula>
    </cfRule>
    <cfRule type="cellIs" dxfId="171" priority="56" operator="between">
      <formula>1</formula>
      <formula>1</formula>
    </cfRule>
    <cfRule type="cellIs" dxfId="170" priority="57" operator="equal">
      <formula>2</formula>
    </cfRule>
  </conditionalFormatting>
  <conditionalFormatting sqref="D14:AI14">
    <cfRule type="cellIs" dxfId="169" priority="52" operator="equal">
      <formula>0</formula>
    </cfRule>
    <cfRule type="cellIs" dxfId="168" priority="53" operator="between">
      <formula>1</formula>
      <formula>1</formula>
    </cfRule>
    <cfRule type="cellIs" dxfId="167" priority="54" operator="equal">
      <formula>2</formula>
    </cfRule>
  </conditionalFormatting>
  <conditionalFormatting sqref="D25:AI25">
    <cfRule type="cellIs" dxfId="166" priority="49" operator="equal">
      <formula>0</formula>
    </cfRule>
    <cfRule type="cellIs" dxfId="165" priority="50" operator="between">
      <formula>1</formula>
      <formula>1</formula>
    </cfRule>
    <cfRule type="cellIs" dxfId="164" priority="51" operator="equal">
      <formula>2</formula>
    </cfRule>
  </conditionalFormatting>
  <conditionalFormatting sqref="D3:AI3">
    <cfRule type="cellIs" dxfId="163" priority="48" operator="equal">
      <formula>3</formula>
    </cfRule>
  </conditionalFormatting>
  <conditionalFormatting sqref="D3:AI3">
    <cfRule type="cellIs" dxfId="162" priority="47" operator="between">
      <formula>1</formula>
      <formula>2</formula>
    </cfRule>
  </conditionalFormatting>
  <conditionalFormatting sqref="D3:AI3">
    <cfRule type="cellIs" dxfId="161" priority="46" operator="equal">
      <formula>0</formula>
    </cfRule>
  </conditionalFormatting>
  <conditionalFormatting sqref="D10:AI10">
    <cfRule type="cellIs" dxfId="160" priority="45" operator="equal">
      <formula>3</formula>
    </cfRule>
  </conditionalFormatting>
  <conditionalFormatting sqref="D10:AI10">
    <cfRule type="cellIs" dxfId="159" priority="44" operator="between">
      <formula>1</formula>
      <formula>2</formula>
    </cfRule>
  </conditionalFormatting>
  <conditionalFormatting sqref="D10:AI10">
    <cfRule type="cellIs" dxfId="158" priority="43" operator="equal">
      <formula>0</formula>
    </cfRule>
  </conditionalFormatting>
  <conditionalFormatting sqref="D11:AI11">
    <cfRule type="cellIs" dxfId="157" priority="42" operator="equal">
      <formula>3</formula>
    </cfRule>
  </conditionalFormatting>
  <conditionalFormatting sqref="D11:AI11">
    <cfRule type="cellIs" dxfId="156" priority="41" operator="between">
      <formula>1</formula>
      <formula>2</formula>
    </cfRule>
  </conditionalFormatting>
  <conditionalFormatting sqref="D11:AI11">
    <cfRule type="cellIs" dxfId="155" priority="40" operator="equal">
      <formula>0</formula>
    </cfRule>
  </conditionalFormatting>
  <conditionalFormatting sqref="D16:AI16">
    <cfRule type="cellIs" dxfId="154" priority="39" operator="equal">
      <formula>3</formula>
    </cfRule>
  </conditionalFormatting>
  <conditionalFormatting sqref="D16:AI16">
    <cfRule type="cellIs" dxfId="153" priority="38" operator="between">
      <formula>1</formula>
      <formula>2</formula>
    </cfRule>
  </conditionalFormatting>
  <conditionalFormatting sqref="D16:AI16">
    <cfRule type="cellIs" dxfId="152" priority="37" operator="equal">
      <formula>0</formula>
    </cfRule>
  </conditionalFormatting>
  <conditionalFormatting sqref="D17:AI17">
    <cfRule type="cellIs" dxfId="151" priority="36" operator="equal">
      <formula>3</formula>
    </cfRule>
  </conditionalFormatting>
  <conditionalFormatting sqref="D17:AI17">
    <cfRule type="cellIs" dxfId="150" priority="35" operator="between">
      <formula>1</formula>
      <formula>2</formula>
    </cfRule>
  </conditionalFormatting>
  <conditionalFormatting sqref="D17:AI17">
    <cfRule type="cellIs" dxfId="149" priority="34" operator="equal">
      <formula>0</formula>
    </cfRule>
  </conditionalFormatting>
  <conditionalFormatting sqref="D18:AI18">
    <cfRule type="cellIs" dxfId="148" priority="33" operator="equal">
      <formula>3</formula>
    </cfRule>
  </conditionalFormatting>
  <conditionalFormatting sqref="D18:AI18">
    <cfRule type="cellIs" dxfId="147" priority="32" operator="between">
      <formula>1</formula>
      <formula>2</formula>
    </cfRule>
  </conditionalFormatting>
  <conditionalFormatting sqref="D18:AI18">
    <cfRule type="cellIs" dxfId="146" priority="31" operator="equal">
      <formula>0</formula>
    </cfRule>
  </conditionalFormatting>
  <conditionalFormatting sqref="D20:AI20">
    <cfRule type="cellIs" dxfId="145" priority="30" operator="equal">
      <formula>3</formula>
    </cfRule>
  </conditionalFormatting>
  <conditionalFormatting sqref="D20:AI20">
    <cfRule type="cellIs" dxfId="144" priority="29" operator="between">
      <formula>1</formula>
      <formula>2</formula>
    </cfRule>
  </conditionalFormatting>
  <conditionalFormatting sqref="D20:AI20">
    <cfRule type="cellIs" dxfId="143" priority="28" operator="equal">
      <formula>0</formula>
    </cfRule>
  </conditionalFormatting>
  <conditionalFormatting sqref="D21:AI21">
    <cfRule type="cellIs" dxfId="142" priority="27" operator="equal">
      <formula>3</formula>
    </cfRule>
  </conditionalFormatting>
  <conditionalFormatting sqref="D21:AI21">
    <cfRule type="cellIs" dxfId="141" priority="26" operator="between">
      <formula>1</formula>
      <formula>2</formula>
    </cfRule>
  </conditionalFormatting>
  <conditionalFormatting sqref="D21:AI21">
    <cfRule type="cellIs" dxfId="140" priority="25" operator="equal">
      <formula>0</formula>
    </cfRule>
  </conditionalFormatting>
  <conditionalFormatting sqref="D24:AI24">
    <cfRule type="cellIs" dxfId="139" priority="24" operator="equal">
      <formula>3</formula>
    </cfRule>
  </conditionalFormatting>
  <conditionalFormatting sqref="D24:AI24">
    <cfRule type="cellIs" dxfId="138" priority="23" operator="between">
      <formula>1</formula>
      <formula>2</formula>
    </cfRule>
  </conditionalFormatting>
  <conditionalFormatting sqref="D24:AI24">
    <cfRule type="cellIs" dxfId="137" priority="22" operator="equal">
      <formula>0</formula>
    </cfRule>
  </conditionalFormatting>
  <conditionalFormatting sqref="D4:AI4">
    <cfRule type="cellIs" dxfId="136" priority="19" operator="equal">
      <formula>0</formula>
    </cfRule>
    <cfRule type="cellIs" dxfId="135" priority="20" operator="between">
      <formula>1</formula>
      <formula>3</formula>
    </cfRule>
    <cfRule type="cellIs" dxfId="134" priority="21" operator="equal">
      <formula>4</formula>
    </cfRule>
  </conditionalFormatting>
  <conditionalFormatting sqref="D9:AI9">
    <cfRule type="cellIs" dxfId="133" priority="16" operator="equal">
      <formula>0</formula>
    </cfRule>
    <cfRule type="cellIs" dxfId="132" priority="17" operator="between">
      <formula>1</formula>
      <formula>3</formula>
    </cfRule>
    <cfRule type="cellIs" dxfId="131" priority="18" operator="equal">
      <formula>4</formula>
    </cfRule>
  </conditionalFormatting>
  <conditionalFormatting sqref="D12:AI12">
    <cfRule type="cellIs" dxfId="130" priority="13" operator="equal">
      <formula>0</formula>
    </cfRule>
    <cfRule type="cellIs" dxfId="129" priority="14" operator="between">
      <formula>1</formula>
      <formula>3</formula>
    </cfRule>
    <cfRule type="cellIs" dxfId="128" priority="15" operator="equal">
      <formula>4</formula>
    </cfRule>
  </conditionalFormatting>
  <conditionalFormatting sqref="D13:AI13">
    <cfRule type="cellIs" dxfId="127" priority="10" operator="equal">
      <formula>0</formula>
    </cfRule>
    <cfRule type="cellIs" dxfId="126" priority="11" operator="between">
      <formula>1</formula>
      <formula>3</formula>
    </cfRule>
    <cfRule type="cellIs" dxfId="125" priority="12" operator="equal">
      <formula>4</formula>
    </cfRule>
  </conditionalFormatting>
  <conditionalFormatting sqref="D22:AI22">
    <cfRule type="cellIs" dxfId="124" priority="7" operator="equal">
      <formula>0</formula>
    </cfRule>
    <cfRule type="cellIs" dxfId="123" priority="8" operator="between">
      <formula>1</formula>
      <formula>3</formula>
    </cfRule>
    <cfRule type="cellIs" dxfId="122" priority="9" operator="equal">
      <formula>4</formula>
    </cfRule>
  </conditionalFormatting>
  <conditionalFormatting sqref="D27:AI27">
    <cfRule type="cellIs" dxfId="121" priority="4" operator="equal">
      <formula>0</formula>
    </cfRule>
    <cfRule type="cellIs" dxfId="120" priority="5" operator="between">
      <formula>1</formula>
      <formula>3</formula>
    </cfRule>
    <cfRule type="cellIs" dxfId="119" priority="6" operator="equal">
      <formula>4</formula>
    </cfRule>
  </conditionalFormatting>
  <conditionalFormatting sqref="D19:AI19">
    <cfRule type="cellIs" dxfId="118" priority="1" operator="equal">
      <formula>0</formula>
    </cfRule>
  </conditionalFormatting>
  <conditionalFormatting sqref="D19:AI19">
    <cfRule type="cellIs" dxfId="117" priority="3" operator="equal">
      <formula>5</formula>
    </cfRule>
  </conditionalFormatting>
  <conditionalFormatting sqref="D19:AI19">
    <cfRule type="cellIs" dxfId="116" priority="2" operator="between">
      <formula>1</formula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>
      <selection activeCell="A24" sqref="A24:AI24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ht="44.25">
      <c r="A1" s="2" t="s">
        <v>10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ht="21">
      <c r="A3" s="9" t="s">
        <v>115</v>
      </c>
      <c r="B3" s="7">
        <v>1</v>
      </c>
      <c r="C3" s="7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8">
      <c r="A4" s="3" t="s">
        <v>1</v>
      </c>
      <c r="B4" s="14"/>
      <c r="C4" s="1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8" ht="21">
      <c r="A5" s="9" t="s">
        <v>116</v>
      </c>
      <c r="B5" s="6">
        <v>2</v>
      </c>
      <c r="C5" s="6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8" ht="11.25">
      <c r="A6" s="11" t="s">
        <v>117</v>
      </c>
      <c r="B6" s="6">
        <v>3</v>
      </c>
      <c r="C6" s="21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37"/>
      <c r="AL6" s="37"/>
    </row>
    <row r="7" spans="1:38" ht="11.25">
      <c r="A7" s="3" t="s">
        <v>2</v>
      </c>
      <c r="B7" s="14"/>
      <c r="C7" s="1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K7" s="37"/>
      <c r="AL7" s="37"/>
    </row>
    <row r="8" spans="1:38" ht="11.25">
      <c r="A8" s="11" t="s">
        <v>118</v>
      </c>
      <c r="B8" s="7">
        <v>4</v>
      </c>
      <c r="C8" s="7">
        <v>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K8" s="37"/>
      <c r="AL8" s="37"/>
    </row>
    <row r="9" spans="1:38" ht="11.25">
      <c r="A9" s="11" t="s">
        <v>119</v>
      </c>
      <c r="B9" s="7">
        <v>5</v>
      </c>
      <c r="C9" s="7">
        <v>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7"/>
      <c r="AL9" s="37"/>
    </row>
    <row r="10" spans="1:38" ht="11.25">
      <c r="A10" s="11" t="s">
        <v>120</v>
      </c>
      <c r="B10" s="7">
        <v>6</v>
      </c>
      <c r="C10" s="7">
        <v>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K10" s="37"/>
      <c r="AL10" s="37"/>
    </row>
    <row r="11" spans="1:38" ht="11.25">
      <c r="A11" s="11" t="s">
        <v>121</v>
      </c>
      <c r="B11" s="7">
        <v>7</v>
      </c>
      <c r="C11" s="7">
        <v>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K11" s="37"/>
      <c r="AL11" s="37"/>
    </row>
    <row r="12" spans="1:38" ht="11.25">
      <c r="A12" s="11" t="s">
        <v>122</v>
      </c>
      <c r="B12" s="6">
        <v>8</v>
      </c>
      <c r="C12" s="21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8" ht="11.25">
      <c r="A13" s="11" t="s">
        <v>123</v>
      </c>
      <c r="B13" s="6">
        <v>9</v>
      </c>
      <c r="C13" s="6">
        <v>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8">
      <c r="A14" s="3" t="s">
        <v>3</v>
      </c>
      <c r="B14" s="14"/>
      <c r="C14" s="1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8" ht="11.25">
      <c r="A15" s="11" t="s">
        <v>124</v>
      </c>
      <c r="B15" s="6">
        <v>10</v>
      </c>
      <c r="C15" s="21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8" ht="11.25">
      <c r="A16" s="11" t="s">
        <v>125</v>
      </c>
      <c r="B16" s="6">
        <v>11</v>
      </c>
      <c r="C16" s="6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1.25">
      <c r="A17" s="11" t="s">
        <v>126</v>
      </c>
      <c r="B17" s="6">
        <v>12</v>
      </c>
      <c r="C17" s="6">
        <v>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11.25">
      <c r="A18" s="11" t="s">
        <v>127</v>
      </c>
      <c r="B18" s="6">
        <v>13</v>
      </c>
      <c r="C18" s="6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1.25">
      <c r="A19" s="11" t="s">
        <v>130</v>
      </c>
      <c r="B19" s="6">
        <v>14</v>
      </c>
      <c r="C19" s="6">
        <v>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>
      <c r="A20" s="3" t="s">
        <v>4</v>
      </c>
      <c r="B20" s="14"/>
      <c r="C20" s="1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1.25">
      <c r="A21" s="11" t="s">
        <v>128</v>
      </c>
      <c r="B21" s="6">
        <v>15</v>
      </c>
      <c r="C21" s="6">
        <v>4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11.25">
      <c r="A22" s="11" t="s">
        <v>129</v>
      </c>
      <c r="B22" s="6">
        <v>16</v>
      </c>
      <c r="C22" s="6">
        <v>2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>
      <c r="A23" s="3" t="s">
        <v>5</v>
      </c>
      <c r="B23" s="14"/>
      <c r="C23" s="1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1:35" s="24" customFormat="1">
      <c r="A24" s="3" t="s">
        <v>167</v>
      </c>
      <c r="B24" s="4"/>
      <c r="C24" s="4">
        <f>SUM(C2:C23)</f>
        <v>50</v>
      </c>
      <c r="D24" s="4">
        <f t="shared" ref="D24:AI24" si="0">SUM(D2:D23)</f>
        <v>0</v>
      </c>
      <c r="E24" s="4">
        <f t="shared" si="0"/>
        <v>0</v>
      </c>
      <c r="F24" s="4">
        <f t="shared" si="0"/>
        <v>0</v>
      </c>
      <c r="G24" s="4">
        <f t="shared" si="0"/>
        <v>0</v>
      </c>
      <c r="H24" s="4">
        <f t="shared" si="0"/>
        <v>0</v>
      </c>
      <c r="I24" s="4">
        <f t="shared" si="0"/>
        <v>0</v>
      </c>
      <c r="J24" s="4">
        <f t="shared" si="0"/>
        <v>0</v>
      </c>
      <c r="K24" s="4">
        <f t="shared" si="0"/>
        <v>0</v>
      </c>
      <c r="L24" s="4">
        <f t="shared" si="0"/>
        <v>0</v>
      </c>
      <c r="M24" s="4">
        <f t="shared" si="0"/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4">
        <f t="shared" si="0"/>
        <v>0</v>
      </c>
      <c r="R24" s="4">
        <f t="shared" si="0"/>
        <v>0</v>
      </c>
      <c r="S24" s="4">
        <f t="shared" si="0"/>
        <v>0</v>
      </c>
      <c r="T24" s="4">
        <f t="shared" si="0"/>
        <v>0</v>
      </c>
      <c r="U24" s="4">
        <f t="shared" si="0"/>
        <v>0</v>
      </c>
      <c r="V24" s="4">
        <f t="shared" si="0"/>
        <v>0</v>
      </c>
      <c r="W24" s="4">
        <f t="shared" si="0"/>
        <v>0</v>
      </c>
      <c r="X24" s="4">
        <f t="shared" si="0"/>
        <v>0</v>
      </c>
      <c r="Y24" s="4">
        <f t="shared" si="0"/>
        <v>0</v>
      </c>
      <c r="Z24" s="4">
        <f t="shared" si="0"/>
        <v>0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4">
        <f t="shared" si="0"/>
        <v>0</v>
      </c>
      <c r="AF24" s="4">
        <f t="shared" si="0"/>
        <v>0</v>
      </c>
      <c r="AG24" s="4">
        <f t="shared" si="0"/>
        <v>0</v>
      </c>
      <c r="AH24" s="4">
        <f t="shared" si="0"/>
        <v>0</v>
      </c>
      <c r="AI24" s="4">
        <f t="shared" si="0"/>
        <v>0</v>
      </c>
    </row>
    <row r="25" spans="1:35">
      <c r="A25" s="3" t="s">
        <v>207</v>
      </c>
      <c r="B25" s="3"/>
      <c r="C25" s="3"/>
      <c r="D25" s="38" t="str">
        <f>IF(D24&gt;37,"6.7",IF(D24&gt;24,"6.3",IF(D24&gt;12,"6.0","5.7")))</f>
        <v>5.7</v>
      </c>
      <c r="E25" s="38" t="str">
        <f t="shared" ref="E25:AI25" si="1">IF(E24&gt;37,"6.7",IF(E24&gt;24,"6.3",IF(E24&gt;12,"6.0","5.7")))</f>
        <v>5.7</v>
      </c>
      <c r="F25" s="38" t="str">
        <f t="shared" si="1"/>
        <v>5.7</v>
      </c>
      <c r="G25" s="38" t="str">
        <f t="shared" si="1"/>
        <v>5.7</v>
      </c>
      <c r="H25" s="38" t="str">
        <f t="shared" si="1"/>
        <v>5.7</v>
      </c>
      <c r="I25" s="38" t="str">
        <f t="shared" si="1"/>
        <v>5.7</v>
      </c>
      <c r="J25" s="38" t="str">
        <f t="shared" si="1"/>
        <v>5.7</v>
      </c>
      <c r="K25" s="38" t="str">
        <f t="shared" si="1"/>
        <v>5.7</v>
      </c>
      <c r="L25" s="38" t="str">
        <f t="shared" si="1"/>
        <v>5.7</v>
      </c>
      <c r="M25" s="38" t="str">
        <f t="shared" si="1"/>
        <v>5.7</v>
      </c>
      <c r="N25" s="38" t="str">
        <f t="shared" si="1"/>
        <v>5.7</v>
      </c>
      <c r="O25" s="38" t="str">
        <f t="shared" si="1"/>
        <v>5.7</v>
      </c>
      <c r="P25" s="38" t="str">
        <f t="shared" si="1"/>
        <v>5.7</v>
      </c>
      <c r="Q25" s="38" t="str">
        <f t="shared" si="1"/>
        <v>5.7</v>
      </c>
      <c r="R25" s="38" t="str">
        <f t="shared" si="1"/>
        <v>5.7</v>
      </c>
      <c r="S25" s="38" t="str">
        <f t="shared" si="1"/>
        <v>5.7</v>
      </c>
      <c r="T25" s="38" t="str">
        <f t="shared" si="1"/>
        <v>5.7</v>
      </c>
      <c r="U25" s="38" t="str">
        <f t="shared" si="1"/>
        <v>5.7</v>
      </c>
      <c r="V25" s="38" t="str">
        <f t="shared" si="1"/>
        <v>5.7</v>
      </c>
      <c r="W25" s="38" t="str">
        <f t="shared" si="1"/>
        <v>5.7</v>
      </c>
      <c r="X25" s="38" t="str">
        <f t="shared" si="1"/>
        <v>5.7</v>
      </c>
      <c r="Y25" s="38" t="str">
        <f t="shared" si="1"/>
        <v>5.7</v>
      </c>
      <c r="Z25" s="38" t="str">
        <f t="shared" si="1"/>
        <v>5.7</v>
      </c>
      <c r="AA25" s="38" t="str">
        <f t="shared" si="1"/>
        <v>5.7</v>
      </c>
      <c r="AB25" s="38" t="str">
        <f t="shared" si="1"/>
        <v>5.7</v>
      </c>
      <c r="AC25" s="38" t="str">
        <f t="shared" si="1"/>
        <v>5.7</v>
      </c>
      <c r="AD25" s="38" t="str">
        <f t="shared" si="1"/>
        <v>5.7</v>
      </c>
      <c r="AE25" s="38" t="str">
        <f t="shared" si="1"/>
        <v>5.7</v>
      </c>
      <c r="AF25" s="38" t="str">
        <f t="shared" si="1"/>
        <v>5.7</v>
      </c>
      <c r="AG25" s="38" t="str">
        <f t="shared" si="1"/>
        <v>5.7</v>
      </c>
      <c r="AH25" s="38" t="str">
        <f t="shared" si="1"/>
        <v>5.7</v>
      </c>
      <c r="AI25" s="38" t="str">
        <f t="shared" si="1"/>
        <v>5.7</v>
      </c>
    </row>
    <row r="26" spans="1:3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</sheetData>
  <conditionalFormatting sqref="D3:AI3">
    <cfRule type="cellIs" dxfId="115" priority="51" operator="equal">
      <formula>3</formula>
    </cfRule>
  </conditionalFormatting>
  <conditionalFormatting sqref="D3:AI3">
    <cfRule type="cellIs" dxfId="114" priority="50" operator="between">
      <formula>1</formula>
      <formula>2</formula>
    </cfRule>
  </conditionalFormatting>
  <conditionalFormatting sqref="D3:AI3">
    <cfRule type="cellIs" dxfId="113" priority="49" operator="equal">
      <formula>0</formula>
    </cfRule>
  </conditionalFormatting>
  <conditionalFormatting sqref="D11:AI11">
    <cfRule type="cellIs" dxfId="112" priority="48" operator="equal">
      <formula>3</formula>
    </cfRule>
  </conditionalFormatting>
  <conditionalFormatting sqref="D11:AI11">
    <cfRule type="cellIs" dxfId="111" priority="47" operator="between">
      <formula>1</formula>
      <formula>2</formula>
    </cfRule>
  </conditionalFormatting>
  <conditionalFormatting sqref="D11:AI11">
    <cfRule type="cellIs" dxfId="110" priority="46" operator="equal">
      <formula>0</formula>
    </cfRule>
  </conditionalFormatting>
  <conditionalFormatting sqref="D5:AI5">
    <cfRule type="cellIs" dxfId="109" priority="43" operator="equal">
      <formula>0</formula>
    </cfRule>
    <cfRule type="cellIs" dxfId="108" priority="44" operator="between">
      <formula>1</formula>
      <formula>3</formula>
    </cfRule>
    <cfRule type="cellIs" dxfId="107" priority="45" operator="equal">
      <formula>4</formula>
    </cfRule>
  </conditionalFormatting>
  <conditionalFormatting sqref="D6:AI6">
    <cfRule type="cellIs" dxfId="106" priority="40" operator="equal">
      <formula>0</formula>
    </cfRule>
    <cfRule type="cellIs" dxfId="105" priority="41" operator="between">
      <formula>1</formula>
      <formula>1</formula>
    </cfRule>
    <cfRule type="cellIs" dxfId="104" priority="42" operator="equal">
      <formula>2</formula>
    </cfRule>
  </conditionalFormatting>
  <conditionalFormatting sqref="D8:AI8">
    <cfRule type="cellIs" dxfId="103" priority="39" operator="equal">
      <formula>3</formula>
    </cfRule>
  </conditionalFormatting>
  <conditionalFormatting sqref="D8:AI8">
    <cfRule type="cellIs" dxfId="102" priority="38" operator="between">
      <formula>1</formula>
      <formula>2</formula>
    </cfRule>
  </conditionalFormatting>
  <conditionalFormatting sqref="D8:AI8">
    <cfRule type="cellIs" dxfId="101" priority="37" operator="equal">
      <formula>0</formula>
    </cfRule>
  </conditionalFormatting>
  <conditionalFormatting sqref="D9:AI9">
    <cfRule type="cellIs" dxfId="100" priority="34" operator="equal">
      <formula>0</formula>
    </cfRule>
    <cfRule type="cellIs" dxfId="99" priority="35" operator="between">
      <formula>1</formula>
      <formula>3</formula>
    </cfRule>
    <cfRule type="cellIs" dxfId="98" priority="36" operator="equal">
      <formula>4</formula>
    </cfRule>
  </conditionalFormatting>
  <conditionalFormatting sqref="D12:AI12">
    <cfRule type="cellIs" dxfId="97" priority="33" operator="equal">
      <formula>3</formula>
    </cfRule>
  </conditionalFormatting>
  <conditionalFormatting sqref="D12:AI12">
    <cfRule type="cellIs" dxfId="96" priority="32" operator="between">
      <formula>1</formula>
      <formula>2</formula>
    </cfRule>
  </conditionalFormatting>
  <conditionalFormatting sqref="D12:AI12">
    <cfRule type="cellIs" dxfId="95" priority="31" operator="equal">
      <formula>0</formula>
    </cfRule>
  </conditionalFormatting>
  <conditionalFormatting sqref="D10:AI10">
    <cfRule type="cellIs" dxfId="94" priority="28" operator="equal">
      <formula>0</formula>
    </cfRule>
    <cfRule type="cellIs" dxfId="93" priority="29" operator="between">
      <formula>1</formula>
      <formula>3</formula>
    </cfRule>
    <cfRule type="cellIs" dxfId="92" priority="30" operator="equal">
      <formula>4</formula>
    </cfRule>
  </conditionalFormatting>
  <conditionalFormatting sqref="D15:AI15">
    <cfRule type="cellIs" dxfId="91" priority="24" operator="equal">
      <formula>3</formula>
    </cfRule>
  </conditionalFormatting>
  <conditionalFormatting sqref="D15:AI15">
    <cfRule type="cellIs" dxfId="90" priority="23" operator="between">
      <formula>1</formula>
      <formula>2</formula>
    </cfRule>
  </conditionalFormatting>
  <conditionalFormatting sqref="D15:AI15">
    <cfRule type="cellIs" dxfId="89" priority="22" operator="equal">
      <formula>0</formula>
    </cfRule>
  </conditionalFormatting>
  <conditionalFormatting sqref="D16:AI16">
    <cfRule type="cellIs" dxfId="88" priority="21" operator="equal">
      <formula>3</formula>
    </cfRule>
  </conditionalFormatting>
  <conditionalFormatting sqref="D16:AI16">
    <cfRule type="cellIs" dxfId="87" priority="20" operator="between">
      <formula>1</formula>
      <formula>2</formula>
    </cfRule>
  </conditionalFormatting>
  <conditionalFormatting sqref="D16:AI16">
    <cfRule type="cellIs" dxfId="86" priority="19" operator="equal">
      <formula>0</formula>
    </cfRule>
  </conditionalFormatting>
  <conditionalFormatting sqref="D17:AI17">
    <cfRule type="cellIs" dxfId="85" priority="16" operator="equal">
      <formula>0</formula>
    </cfRule>
    <cfRule type="cellIs" dxfId="84" priority="17" operator="between">
      <formula>1</formula>
      <formula>3</formula>
    </cfRule>
    <cfRule type="cellIs" dxfId="83" priority="18" operator="equal">
      <formula>4</formula>
    </cfRule>
  </conditionalFormatting>
  <conditionalFormatting sqref="D18:AI18">
    <cfRule type="cellIs" dxfId="82" priority="15" operator="equal">
      <formula>3</formula>
    </cfRule>
  </conditionalFormatting>
  <conditionalFormatting sqref="D18:AI18">
    <cfRule type="cellIs" dxfId="81" priority="14" operator="between">
      <formula>1</formula>
      <formula>2</formula>
    </cfRule>
  </conditionalFormatting>
  <conditionalFormatting sqref="D18:AI18">
    <cfRule type="cellIs" dxfId="80" priority="13" operator="equal">
      <formula>0</formula>
    </cfRule>
  </conditionalFormatting>
  <conditionalFormatting sqref="D19:AI19">
    <cfRule type="cellIs" dxfId="79" priority="12" operator="equal">
      <formula>3</formula>
    </cfRule>
  </conditionalFormatting>
  <conditionalFormatting sqref="D19:AI19">
    <cfRule type="cellIs" dxfId="78" priority="11" operator="between">
      <formula>1</formula>
      <formula>2</formula>
    </cfRule>
  </conditionalFormatting>
  <conditionalFormatting sqref="D19:AI19">
    <cfRule type="cellIs" dxfId="77" priority="10" operator="equal">
      <formula>0</formula>
    </cfRule>
  </conditionalFormatting>
  <conditionalFormatting sqref="D21:AI21">
    <cfRule type="cellIs" dxfId="76" priority="7" operator="equal">
      <formula>0</formula>
    </cfRule>
    <cfRule type="cellIs" dxfId="75" priority="8" operator="between">
      <formula>1</formula>
      <formula>3</formula>
    </cfRule>
    <cfRule type="cellIs" dxfId="74" priority="9" operator="equal">
      <formula>4</formula>
    </cfRule>
  </conditionalFormatting>
  <conditionalFormatting sqref="D22:AI22">
    <cfRule type="cellIs" dxfId="73" priority="4" operator="equal">
      <formula>0</formula>
    </cfRule>
    <cfRule type="cellIs" dxfId="72" priority="5" operator="between">
      <formula>1</formula>
      <formula>1</formula>
    </cfRule>
    <cfRule type="cellIs" dxfId="71" priority="6" operator="equal">
      <formula>2</formula>
    </cfRule>
  </conditionalFormatting>
  <conditionalFormatting sqref="D13:AI13">
    <cfRule type="cellIs" dxfId="70" priority="1" operator="equal">
      <formula>0</formula>
    </cfRule>
    <cfRule type="cellIs" dxfId="69" priority="2" operator="between">
      <formula>1</formula>
      <formula>1</formula>
    </cfRule>
    <cfRule type="cellIs" dxfId="68" priority="3" operator="equal">
      <formula>2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workbookViewId="0">
      <selection activeCell="AJ22" sqref="AJ22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ht="44.25">
      <c r="A1" s="2" t="s">
        <v>9</v>
      </c>
      <c r="B1" s="4" t="s">
        <v>6</v>
      </c>
      <c r="C1" s="4" t="s">
        <v>166</v>
      </c>
      <c r="D1" s="16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>
      <c r="A3" s="3" t="s">
        <v>1</v>
      </c>
      <c r="B3" s="14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</row>
    <row r="4" spans="1:38" ht="11.25">
      <c r="A4" s="11" t="s">
        <v>131</v>
      </c>
      <c r="B4" s="6">
        <v>1</v>
      </c>
      <c r="C4" s="6">
        <v>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8" ht="11.25">
      <c r="A5" s="11" t="s">
        <v>132</v>
      </c>
      <c r="B5" s="6">
        <v>2</v>
      </c>
      <c r="C5" s="6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8">
      <c r="A6" s="3" t="s">
        <v>2</v>
      </c>
      <c r="B6" s="14"/>
      <c r="C6" s="2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8" ht="11.25">
      <c r="A7" s="12" t="s">
        <v>136</v>
      </c>
      <c r="B7" s="7">
        <v>3</v>
      </c>
      <c r="C7" s="7">
        <v>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8" ht="11.25">
      <c r="A8" s="12" t="s">
        <v>135</v>
      </c>
      <c r="B8" s="7">
        <v>4</v>
      </c>
      <c r="C8" s="7">
        <v>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K8" s="37"/>
      <c r="AL8" s="37"/>
    </row>
    <row r="9" spans="1:38" ht="33.75">
      <c r="A9" s="12" t="s">
        <v>133</v>
      </c>
      <c r="B9" s="7">
        <v>5</v>
      </c>
      <c r="C9" s="7">
        <v>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K9" s="37"/>
      <c r="AL9" s="37"/>
    </row>
    <row r="10" spans="1:38" ht="11.25">
      <c r="A10" s="12" t="s">
        <v>134</v>
      </c>
      <c r="B10" s="7">
        <v>6</v>
      </c>
      <c r="C10" s="7">
        <v>5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K10" s="37"/>
      <c r="AL10" s="37"/>
    </row>
    <row r="11" spans="1:38" ht="11.25">
      <c r="A11" s="12" t="s">
        <v>137</v>
      </c>
      <c r="B11" s="7">
        <v>7</v>
      </c>
      <c r="C11" s="7">
        <v>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K11" s="37"/>
      <c r="AL11" s="37"/>
    </row>
    <row r="12" spans="1:38" ht="22.5">
      <c r="A12" s="12" t="s">
        <v>138</v>
      </c>
      <c r="B12" s="6">
        <v>8</v>
      </c>
      <c r="C12" s="21">
        <v>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K12" s="37"/>
      <c r="AL12" s="37"/>
    </row>
    <row r="13" spans="1:38" ht="11.25">
      <c r="A13" s="3" t="s">
        <v>3</v>
      </c>
      <c r="B13" s="1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K13" s="37"/>
      <c r="AL13" s="37"/>
    </row>
    <row r="14" spans="1:38" ht="11.25">
      <c r="A14" s="1" t="s">
        <v>139</v>
      </c>
      <c r="B14" s="6">
        <v>9</v>
      </c>
      <c r="C14" s="6">
        <v>4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8" ht="21">
      <c r="A15" s="1" t="s">
        <v>204</v>
      </c>
      <c r="B15" s="6">
        <v>10</v>
      </c>
      <c r="C15" s="21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8" ht="11.25">
      <c r="A16" s="11" t="s">
        <v>205</v>
      </c>
      <c r="B16" s="6">
        <v>11</v>
      </c>
      <c r="C16" s="21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1.25">
      <c r="A17" s="1" t="s">
        <v>140</v>
      </c>
      <c r="B17" s="6">
        <v>12</v>
      </c>
      <c r="C17" s="6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11.25">
      <c r="A18" s="1" t="s">
        <v>141</v>
      </c>
      <c r="B18" s="6">
        <v>13</v>
      </c>
      <c r="C18" s="6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>
      <c r="A19" s="3" t="s">
        <v>4</v>
      </c>
      <c r="B19" s="14"/>
      <c r="C19" s="1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1:35" ht="11.25">
      <c r="A20" s="1" t="s">
        <v>142</v>
      </c>
      <c r="B20" s="6">
        <v>14</v>
      </c>
      <c r="C20" s="6">
        <v>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1.25">
      <c r="A21" s="1" t="s">
        <v>143</v>
      </c>
      <c r="B21" s="6">
        <v>15</v>
      </c>
      <c r="C21" s="6">
        <v>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>
      <c r="A22" s="3" t="s">
        <v>5</v>
      </c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31"/>
    </row>
    <row r="23" spans="1:35">
      <c r="A23" s="3" t="s">
        <v>167</v>
      </c>
      <c r="B23" s="4"/>
      <c r="C23" s="4">
        <f>SUM(C1:C22)</f>
        <v>51</v>
      </c>
      <c r="D23" s="4">
        <f t="shared" ref="D23:AI23" si="0">SUM(D1:D22)</f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4">
        <f t="shared" si="0"/>
        <v>0</v>
      </c>
      <c r="T23" s="4">
        <f t="shared" si="0"/>
        <v>0</v>
      </c>
      <c r="U23" s="4">
        <f t="shared" si="0"/>
        <v>0</v>
      </c>
      <c r="V23" s="4">
        <f t="shared" si="0"/>
        <v>0</v>
      </c>
      <c r="W23" s="4">
        <f t="shared" si="0"/>
        <v>0</v>
      </c>
      <c r="X23" s="4">
        <f t="shared" si="0"/>
        <v>0</v>
      </c>
      <c r="Y23" s="4">
        <f t="shared" si="0"/>
        <v>0</v>
      </c>
      <c r="Z23" s="4">
        <f t="shared" si="0"/>
        <v>0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4">
        <f t="shared" si="0"/>
        <v>0</v>
      </c>
      <c r="AF23" s="4">
        <f t="shared" si="0"/>
        <v>0</v>
      </c>
      <c r="AG23" s="4">
        <f t="shared" si="0"/>
        <v>0</v>
      </c>
      <c r="AH23" s="4">
        <f t="shared" si="0"/>
        <v>0</v>
      </c>
      <c r="AI23" s="4">
        <f t="shared" si="0"/>
        <v>0</v>
      </c>
    </row>
    <row r="24" spans="1:35" s="24" customFormat="1">
      <c r="A24" s="3" t="s">
        <v>207</v>
      </c>
      <c r="B24" s="3"/>
      <c r="C24" s="3"/>
      <c r="D24" s="38" t="str">
        <f>IF(D23&gt;37,"7.7",IF(D23&gt;24,"7.3",IF(D23&gt;12,"7.0","6.7")))</f>
        <v>6.7</v>
      </c>
      <c r="E24" s="38" t="str">
        <f t="shared" ref="E24:AI24" si="1">IF(E23&gt;37,"7.7",IF(E23&gt;24,"7.3",IF(E23&gt;12,"7.0","6.7")))</f>
        <v>6.7</v>
      </c>
      <c r="F24" s="38" t="str">
        <f t="shared" si="1"/>
        <v>6.7</v>
      </c>
      <c r="G24" s="38" t="str">
        <f t="shared" si="1"/>
        <v>6.7</v>
      </c>
      <c r="H24" s="38" t="str">
        <f t="shared" si="1"/>
        <v>6.7</v>
      </c>
      <c r="I24" s="38" t="str">
        <f t="shared" si="1"/>
        <v>6.7</v>
      </c>
      <c r="J24" s="38" t="str">
        <f t="shared" si="1"/>
        <v>6.7</v>
      </c>
      <c r="K24" s="38" t="str">
        <f t="shared" si="1"/>
        <v>6.7</v>
      </c>
      <c r="L24" s="38" t="str">
        <f t="shared" si="1"/>
        <v>6.7</v>
      </c>
      <c r="M24" s="38" t="str">
        <f t="shared" si="1"/>
        <v>6.7</v>
      </c>
      <c r="N24" s="38" t="str">
        <f t="shared" si="1"/>
        <v>6.7</v>
      </c>
      <c r="O24" s="38" t="str">
        <f t="shared" si="1"/>
        <v>6.7</v>
      </c>
      <c r="P24" s="38" t="str">
        <f t="shared" si="1"/>
        <v>6.7</v>
      </c>
      <c r="Q24" s="38" t="str">
        <f t="shared" si="1"/>
        <v>6.7</v>
      </c>
      <c r="R24" s="38" t="str">
        <f t="shared" si="1"/>
        <v>6.7</v>
      </c>
      <c r="S24" s="38" t="str">
        <f t="shared" si="1"/>
        <v>6.7</v>
      </c>
      <c r="T24" s="38" t="str">
        <f t="shared" si="1"/>
        <v>6.7</v>
      </c>
      <c r="U24" s="38" t="str">
        <f t="shared" si="1"/>
        <v>6.7</v>
      </c>
      <c r="V24" s="38" t="str">
        <f t="shared" si="1"/>
        <v>6.7</v>
      </c>
      <c r="W24" s="38" t="str">
        <f t="shared" si="1"/>
        <v>6.7</v>
      </c>
      <c r="X24" s="38" t="str">
        <f t="shared" si="1"/>
        <v>6.7</v>
      </c>
      <c r="Y24" s="38" t="str">
        <f t="shared" si="1"/>
        <v>6.7</v>
      </c>
      <c r="Z24" s="38" t="str">
        <f t="shared" si="1"/>
        <v>6.7</v>
      </c>
      <c r="AA24" s="38" t="str">
        <f t="shared" si="1"/>
        <v>6.7</v>
      </c>
      <c r="AB24" s="38" t="str">
        <f t="shared" si="1"/>
        <v>6.7</v>
      </c>
      <c r="AC24" s="38" t="str">
        <f t="shared" si="1"/>
        <v>6.7</v>
      </c>
      <c r="AD24" s="38" t="str">
        <f t="shared" si="1"/>
        <v>6.7</v>
      </c>
      <c r="AE24" s="38" t="str">
        <f t="shared" si="1"/>
        <v>6.7</v>
      </c>
      <c r="AF24" s="38" t="str">
        <f t="shared" si="1"/>
        <v>6.7</v>
      </c>
      <c r="AG24" s="38" t="str">
        <f t="shared" si="1"/>
        <v>6.7</v>
      </c>
      <c r="AH24" s="38" t="str">
        <f t="shared" si="1"/>
        <v>6.7</v>
      </c>
      <c r="AI24" s="38" t="str">
        <f t="shared" si="1"/>
        <v>6.7</v>
      </c>
    </row>
    <row r="25" spans="1:3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>
      <c r="A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</sheetData>
  <conditionalFormatting sqref="D4:AI4">
    <cfRule type="cellIs" dxfId="67" priority="42" operator="equal">
      <formula>3</formula>
    </cfRule>
  </conditionalFormatting>
  <conditionalFormatting sqref="D4:AI4">
    <cfRule type="cellIs" dxfId="66" priority="41" operator="between">
      <formula>1</formula>
      <formula>2</formula>
    </cfRule>
  </conditionalFormatting>
  <conditionalFormatting sqref="D4:AI4">
    <cfRule type="cellIs" dxfId="65" priority="40" operator="equal">
      <formula>0</formula>
    </cfRule>
  </conditionalFormatting>
  <conditionalFormatting sqref="D5:AI5">
    <cfRule type="cellIs" dxfId="64" priority="37" operator="equal">
      <formula>0</formula>
    </cfRule>
    <cfRule type="cellIs" dxfId="63" priority="38" operator="between">
      <formula>1</formula>
      <formula>1</formula>
    </cfRule>
    <cfRule type="cellIs" dxfId="62" priority="39" operator="equal">
      <formula>2</formula>
    </cfRule>
  </conditionalFormatting>
  <conditionalFormatting sqref="D9:AI9">
    <cfRule type="cellIs" dxfId="61" priority="34" operator="equal">
      <formula>0</formula>
    </cfRule>
    <cfRule type="cellIs" dxfId="60" priority="35" operator="between">
      <formula>1</formula>
      <formula>3</formula>
    </cfRule>
    <cfRule type="cellIs" dxfId="59" priority="36" operator="equal">
      <formula>4</formula>
    </cfRule>
  </conditionalFormatting>
  <conditionalFormatting sqref="D7:AI7">
    <cfRule type="cellIs" dxfId="58" priority="33" operator="equal">
      <formula>3</formula>
    </cfRule>
  </conditionalFormatting>
  <conditionalFormatting sqref="D7:AI7">
    <cfRule type="cellIs" dxfId="57" priority="32" operator="between">
      <formula>1</formula>
      <formula>2</formula>
    </cfRule>
  </conditionalFormatting>
  <conditionalFormatting sqref="D7:AI7">
    <cfRule type="cellIs" dxfId="56" priority="31" operator="equal">
      <formula>0</formula>
    </cfRule>
  </conditionalFormatting>
  <conditionalFormatting sqref="D8:AI8">
    <cfRule type="cellIs" dxfId="55" priority="28" operator="equal">
      <formula>0</formula>
    </cfRule>
    <cfRule type="cellIs" dxfId="54" priority="29" operator="between">
      <formula>1</formula>
      <formula>3</formula>
    </cfRule>
    <cfRule type="cellIs" dxfId="53" priority="30" operator="equal">
      <formula>4</formula>
    </cfRule>
  </conditionalFormatting>
  <conditionalFormatting sqref="D10:AI10">
    <cfRule type="cellIs" dxfId="52" priority="25" operator="equal">
      <formula>0</formula>
    </cfRule>
  </conditionalFormatting>
  <conditionalFormatting sqref="D10:AI10">
    <cfRule type="cellIs" dxfId="51" priority="27" operator="equal">
      <formula>5</formula>
    </cfRule>
  </conditionalFormatting>
  <conditionalFormatting sqref="D10:AI10">
    <cfRule type="cellIs" dxfId="50" priority="26" operator="between">
      <formula>1</formula>
      <formula>4</formula>
    </cfRule>
  </conditionalFormatting>
  <conditionalFormatting sqref="D11:AI11">
    <cfRule type="cellIs" dxfId="49" priority="24" operator="equal">
      <formula>3</formula>
    </cfRule>
  </conditionalFormatting>
  <conditionalFormatting sqref="D11:AI11">
    <cfRule type="cellIs" dxfId="48" priority="23" operator="between">
      <formula>1</formula>
      <formula>2</formula>
    </cfRule>
  </conditionalFormatting>
  <conditionalFormatting sqref="D11:AI11">
    <cfRule type="cellIs" dxfId="47" priority="22" operator="equal">
      <formula>0</formula>
    </cfRule>
  </conditionalFormatting>
  <conditionalFormatting sqref="D12:AI12">
    <cfRule type="cellIs" dxfId="46" priority="19" operator="equal">
      <formula>0</formula>
    </cfRule>
    <cfRule type="cellIs" dxfId="45" priority="20" operator="between">
      <formula>1</formula>
      <formula>3</formula>
    </cfRule>
    <cfRule type="cellIs" dxfId="44" priority="21" operator="equal">
      <formula>4</formula>
    </cfRule>
  </conditionalFormatting>
  <conditionalFormatting sqref="D14:AI14">
    <cfRule type="cellIs" dxfId="43" priority="16" operator="equal">
      <formula>0</formula>
    </cfRule>
    <cfRule type="cellIs" dxfId="42" priority="17" operator="between">
      <formula>1</formula>
      <formula>3</formula>
    </cfRule>
    <cfRule type="cellIs" dxfId="41" priority="18" operator="equal">
      <formula>4</formula>
    </cfRule>
  </conditionalFormatting>
  <conditionalFormatting sqref="D15:AI15">
    <cfRule type="cellIs" dxfId="40" priority="15" operator="equal">
      <formula>3</formula>
    </cfRule>
  </conditionalFormatting>
  <conditionalFormatting sqref="D15:AI15">
    <cfRule type="cellIs" dxfId="39" priority="14" operator="between">
      <formula>1</formula>
      <formula>2</formula>
    </cfRule>
  </conditionalFormatting>
  <conditionalFormatting sqref="D15:AI15">
    <cfRule type="cellIs" dxfId="38" priority="13" operator="equal">
      <formula>0</formula>
    </cfRule>
  </conditionalFormatting>
  <conditionalFormatting sqref="D16:AI17">
    <cfRule type="cellIs" dxfId="37" priority="12" operator="equal">
      <formula>3</formula>
    </cfRule>
  </conditionalFormatting>
  <conditionalFormatting sqref="D16:AI17">
    <cfRule type="cellIs" dxfId="36" priority="11" operator="between">
      <formula>1</formula>
      <formula>2</formula>
    </cfRule>
  </conditionalFormatting>
  <conditionalFormatting sqref="D16:AI17">
    <cfRule type="cellIs" dxfId="35" priority="10" operator="equal">
      <formula>0</formula>
    </cfRule>
  </conditionalFormatting>
  <conditionalFormatting sqref="D20:AI20">
    <cfRule type="cellIs" dxfId="34" priority="7" operator="equal">
      <formula>0</formula>
    </cfRule>
    <cfRule type="cellIs" dxfId="33" priority="8" operator="between">
      <formula>1</formula>
      <formula>3</formula>
    </cfRule>
    <cfRule type="cellIs" dxfId="32" priority="9" operator="equal">
      <formula>4</formula>
    </cfRule>
  </conditionalFormatting>
  <conditionalFormatting sqref="D21:AI21">
    <cfRule type="cellIs" dxfId="31" priority="6" operator="equal">
      <formula>3</formula>
    </cfRule>
  </conditionalFormatting>
  <conditionalFormatting sqref="D21:AI21">
    <cfRule type="cellIs" dxfId="30" priority="5" operator="between">
      <formula>1</formula>
      <formula>2</formula>
    </cfRule>
  </conditionalFormatting>
  <conditionalFormatting sqref="D21:AI21">
    <cfRule type="cellIs" dxfId="29" priority="4" operator="equal">
      <formula>0</formula>
    </cfRule>
  </conditionalFormatting>
  <conditionalFormatting sqref="D18:AI18">
    <cfRule type="cellIs" dxfId="28" priority="3" operator="equal">
      <formula>3</formula>
    </cfRule>
  </conditionalFormatting>
  <conditionalFormatting sqref="D18:AI18">
    <cfRule type="cellIs" dxfId="27" priority="2" operator="between">
      <formula>1</formula>
      <formula>2</formula>
    </cfRule>
  </conditionalFormatting>
  <conditionalFormatting sqref="D18:AI18">
    <cfRule type="cellIs" dxfId="26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A16" workbookViewId="0">
      <selection activeCell="A31" sqref="A31:AI31"/>
    </sheetView>
  </sheetViews>
  <sheetFormatPr defaultColWidth="8.85546875" defaultRowHeight="10.5"/>
  <cols>
    <col min="1" max="1" width="50.7109375" style="8" customWidth="1"/>
    <col min="2" max="2" width="7.140625" style="5" bestFit="1" customWidth="1"/>
    <col min="3" max="3" width="5.140625" style="5" bestFit="1" customWidth="1"/>
    <col min="4" max="35" width="2.5703125" style="5" bestFit="1" customWidth="1"/>
    <col min="36" max="16384" width="8.85546875" style="5"/>
  </cols>
  <sheetData>
    <row r="1" spans="1:38" ht="44.25">
      <c r="A1" s="2" t="s">
        <v>8</v>
      </c>
      <c r="B1" s="4" t="s">
        <v>6</v>
      </c>
      <c r="C1" s="4" t="s">
        <v>166</v>
      </c>
      <c r="D1" s="34" t="s">
        <v>172</v>
      </c>
      <c r="E1" s="16" t="s">
        <v>173</v>
      </c>
      <c r="F1" s="16" t="s">
        <v>174</v>
      </c>
      <c r="G1" s="16" t="s">
        <v>175</v>
      </c>
      <c r="H1" s="16" t="s">
        <v>176</v>
      </c>
      <c r="I1" s="16" t="s">
        <v>177</v>
      </c>
      <c r="J1" s="16" t="s">
        <v>178</v>
      </c>
      <c r="K1" s="16" t="s">
        <v>179</v>
      </c>
      <c r="L1" s="16" t="s">
        <v>180</v>
      </c>
      <c r="M1" s="16" t="s">
        <v>181</v>
      </c>
      <c r="N1" s="16" t="s">
        <v>182</v>
      </c>
      <c r="O1" s="16" t="s">
        <v>183</v>
      </c>
      <c r="P1" s="16" t="s">
        <v>184</v>
      </c>
      <c r="Q1" s="16" t="s">
        <v>185</v>
      </c>
      <c r="R1" s="16" t="s">
        <v>186</v>
      </c>
      <c r="S1" s="16" t="s">
        <v>187</v>
      </c>
      <c r="T1" s="16" t="s">
        <v>188</v>
      </c>
      <c r="U1" s="16" t="s">
        <v>189</v>
      </c>
      <c r="V1" s="16" t="s">
        <v>190</v>
      </c>
      <c r="W1" s="16" t="s">
        <v>191</v>
      </c>
      <c r="X1" s="16" t="s">
        <v>192</v>
      </c>
      <c r="Y1" s="16" t="s">
        <v>193</v>
      </c>
      <c r="Z1" s="16" t="s">
        <v>194</v>
      </c>
      <c r="AA1" s="16" t="s">
        <v>195</v>
      </c>
      <c r="AB1" s="16" t="s">
        <v>196</v>
      </c>
      <c r="AC1" s="16" t="s">
        <v>197</v>
      </c>
      <c r="AD1" s="16" t="s">
        <v>198</v>
      </c>
      <c r="AE1" s="16" t="s">
        <v>199</v>
      </c>
      <c r="AF1" s="16" t="s">
        <v>200</v>
      </c>
      <c r="AG1" s="16" t="s">
        <v>201</v>
      </c>
      <c r="AH1" s="16" t="s">
        <v>202</v>
      </c>
      <c r="AI1" s="16" t="s">
        <v>203</v>
      </c>
    </row>
    <row r="2" spans="1:38">
      <c r="A2" s="3" t="s">
        <v>0</v>
      </c>
      <c r="B2" s="14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>
      <c r="A3" s="3" t="s">
        <v>1</v>
      </c>
      <c r="B3" s="14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</row>
    <row r="4" spans="1:38" ht="11.25">
      <c r="A4" s="11" t="s">
        <v>144</v>
      </c>
      <c r="B4" s="6">
        <v>1</v>
      </c>
      <c r="C4" s="6">
        <v>3</v>
      </c>
      <c r="D4" s="3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8" ht="11.25">
      <c r="A5" s="11" t="s">
        <v>145</v>
      </c>
      <c r="B5" s="6">
        <v>2</v>
      </c>
      <c r="C5" s="6">
        <v>3</v>
      </c>
      <c r="D5" s="3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8" ht="11.25">
      <c r="A6" s="3" t="s">
        <v>2</v>
      </c>
      <c r="B6" s="14"/>
      <c r="C6" s="1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/>
      <c r="AK6" s="35">
        <v>1</v>
      </c>
      <c r="AL6" s="36"/>
    </row>
    <row r="7" spans="1:38" ht="11.25">
      <c r="A7" s="1" t="s">
        <v>146</v>
      </c>
      <c r="B7" s="7">
        <v>3</v>
      </c>
      <c r="C7" s="6">
        <v>5</v>
      </c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K7" s="35">
        <v>2</v>
      </c>
      <c r="AL7" s="36"/>
    </row>
    <row r="8" spans="1:38" ht="11.25">
      <c r="A8" s="11" t="s">
        <v>206</v>
      </c>
      <c r="B8" s="7">
        <v>4</v>
      </c>
      <c r="C8" s="6">
        <v>4</v>
      </c>
      <c r="D8" s="3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K8" s="35">
        <v>3</v>
      </c>
      <c r="AL8" s="36"/>
    </row>
    <row r="9" spans="1:38" ht="11.25">
      <c r="A9" s="1" t="s">
        <v>147</v>
      </c>
      <c r="B9" s="7">
        <v>5</v>
      </c>
      <c r="C9" s="6">
        <v>4</v>
      </c>
      <c r="D9" s="3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K9" s="35">
        <v>4</v>
      </c>
      <c r="AL9" s="36"/>
    </row>
    <row r="10" spans="1:38" ht="21">
      <c r="A10" s="1" t="s">
        <v>148</v>
      </c>
      <c r="B10" s="7">
        <v>6</v>
      </c>
      <c r="C10" s="6"/>
      <c r="D10" s="2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K10" s="35">
        <v>5</v>
      </c>
      <c r="AL10" s="36"/>
    </row>
    <row r="11" spans="1:38" ht="21">
      <c r="A11" s="1" t="s">
        <v>164</v>
      </c>
      <c r="B11" s="7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K11" s="35">
        <v>6</v>
      </c>
      <c r="AL11" s="36"/>
    </row>
    <row r="12" spans="1:38" ht="21">
      <c r="A12" s="1" t="s">
        <v>149</v>
      </c>
      <c r="B12" s="7">
        <v>8</v>
      </c>
      <c r="C12" s="6"/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8" ht="21">
      <c r="A13" s="1" t="s">
        <v>150</v>
      </c>
      <c r="B13" s="7">
        <v>9</v>
      </c>
      <c r="C13" s="6"/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8" ht="21">
      <c r="A14" s="1" t="s">
        <v>151</v>
      </c>
      <c r="B14" s="7">
        <v>10</v>
      </c>
      <c r="C14" s="6"/>
      <c r="D14" s="2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8">
      <c r="A15" s="1" t="s">
        <v>152</v>
      </c>
      <c r="B15" s="7">
        <v>11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8">
      <c r="A16" s="1" t="s">
        <v>153</v>
      </c>
      <c r="B16" s="7">
        <v>12</v>
      </c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" t="s">
        <v>154</v>
      </c>
      <c r="B17" s="7">
        <v>13</v>
      </c>
      <c r="C17" s="6"/>
      <c r="D17" s="2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1" t="s">
        <v>155</v>
      </c>
      <c r="B18" s="7">
        <v>14</v>
      </c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>
      <c r="A19" s="3" t="s">
        <v>3</v>
      </c>
      <c r="B19" s="14"/>
      <c r="C19" s="1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1:35">
      <c r="A20" s="1" t="s">
        <v>156</v>
      </c>
      <c r="B20" s="6">
        <v>15</v>
      </c>
      <c r="C20" s="6"/>
      <c r="D20" s="2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>
      <c r="A21" s="1" t="s">
        <v>157</v>
      </c>
      <c r="B21" s="6">
        <v>16</v>
      </c>
      <c r="C21" s="6"/>
      <c r="D21" s="2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>
      <c r="A22" s="1" t="s">
        <v>158</v>
      </c>
      <c r="B22" s="6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>
      <c r="A23" s="13" t="s">
        <v>159</v>
      </c>
      <c r="B23" s="6">
        <v>18</v>
      </c>
      <c r="C23" s="6"/>
      <c r="D23" s="2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1" t="s">
        <v>160</v>
      </c>
      <c r="B24" s="6">
        <v>19</v>
      </c>
      <c r="C24" s="6"/>
      <c r="D24" s="2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>
      <c r="A25" s="3" t="s">
        <v>4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</row>
    <row r="26" spans="1:35">
      <c r="A26" s="11" t="s">
        <v>161</v>
      </c>
      <c r="B26" s="6">
        <v>20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>
      <c r="A27" s="11" t="s">
        <v>162</v>
      </c>
      <c r="B27" s="6">
        <v>21</v>
      </c>
      <c r="C27" s="6"/>
      <c r="D27" s="2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>
      <c r="A28" s="3" t="s">
        <v>5</v>
      </c>
      <c r="B28" s="14"/>
      <c r="C28" s="1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1:35" ht="33.75">
      <c r="A29" s="32" t="s">
        <v>163</v>
      </c>
      <c r="B29" s="33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>
      <c r="A30" s="3" t="s">
        <v>167</v>
      </c>
      <c r="B30" s="4"/>
      <c r="C30" s="4">
        <f t="shared" ref="C30:AI30" si="0">SUM(C2:C29)</f>
        <v>19</v>
      </c>
      <c r="D30" s="4">
        <f t="shared" si="0"/>
        <v>0</v>
      </c>
      <c r="E30" s="4">
        <f t="shared" si="0"/>
        <v>0</v>
      </c>
      <c r="F30" s="4">
        <f t="shared" si="0"/>
        <v>0</v>
      </c>
      <c r="G30" s="4">
        <f t="shared" si="0"/>
        <v>0</v>
      </c>
      <c r="H30" s="4">
        <f t="shared" si="0"/>
        <v>0</v>
      </c>
      <c r="I30" s="4">
        <f t="shared" si="0"/>
        <v>0</v>
      </c>
      <c r="J30" s="4">
        <f t="shared" si="0"/>
        <v>0</v>
      </c>
      <c r="K30" s="4">
        <f t="shared" si="0"/>
        <v>0</v>
      </c>
      <c r="L30" s="4">
        <f t="shared" si="0"/>
        <v>0</v>
      </c>
      <c r="M30" s="4">
        <f t="shared" si="0"/>
        <v>0</v>
      </c>
      <c r="N30" s="4">
        <f t="shared" si="0"/>
        <v>0</v>
      </c>
      <c r="O30" s="4">
        <f t="shared" si="0"/>
        <v>0</v>
      </c>
      <c r="P30" s="4">
        <f t="shared" si="0"/>
        <v>0</v>
      </c>
      <c r="Q30" s="4">
        <f t="shared" si="0"/>
        <v>0</v>
      </c>
      <c r="R30" s="4">
        <f t="shared" si="0"/>
        <v>0</v>
      </c>
      <c r="S30" s="4">
        <f t="shared" si="0"/>
        <v>0</v>
      </c>
      <c r="T30" s="4">
        <f t="shared" si="0"/>
        <v>0</v>
      </c>
      <c r="U30" s="4">
        <f t="shared" si="0"/>
        <v>0</v>
      </c>
      <c r="V30" s="4">
        <f t="shared" si="0"/>
        <v>0</v>
      </c>
      <c r="W30" s="4">
        <f t="shared" si="0"/>
        <v>0</v>
      </c>
      <c r="X30" s="4">
        <f t="shared" si="0"/>
        <v>0</v>
      </c>
      <c r="Y30" s="4">
        <f t="shared" si="0"/>
        <v>0</v>
      </c>
      <c r="Z30" s="4">
        <f t="shared" si="0"/>
        <v>0</v>
      </c>
      <c r="AA30" s="4">
        <f t="shared" si="0"/>
        <v>0</v>
      </c>
      <c r="AB30" s="4">
        <f t="shared" si="0"/>
        <v>0</v>
      </c>
      <c r="AC30" s="4">
        <f t="shared" si="0"/>
        <v>0</v>
      </c>
      <c r="AD30" s="4">
        <f t="shared" si="0"/>
        <v>0</v>
      </c>
      <c r="AE30" s="4">
        <f t="shared" si="0"/>
        <v>0</v>
      </c>
      <c r="AF30" s="4">
        <f t="shared" si="0"/>
        <v>0</v>
      </c>
      <c r="AG30" s="4">
        <f t="shared" si="0"/>
        <v>0</v>
      </c>
      <c r="AH30" s="4">
        <f t="shared" si="0"/>
        <v>0</v>
      </c>
      <c r="AI30" s="4">
        <f t="shared" si="0"/>
        <v>0</v>
      </c>
    </row>
    <row r="31" spans="1:35" s="24" customFormat="1">
      <c r="A31" s="3" t="s">
        <v>207</v>
      </c>
      <c r="B31" s="3"/>
      <c r="C31" s="3"/>
      <c r="D31" s="38" t="str">
        <f>IF(D30&gt;37,"1.7",IF(D30&gt;24,"1.3",IF(D30&gt;12,"1.0","0")))</f>
        <v>0</v>
      </c>
      <c r="E31" s="38" t="str">
        <f t="shared" ref="E31:AI31" si="1">IF(E30&gt;37,"1.7",IF(E30&gt;24,"1.3",IF(E30&gt;12,"1.0","0")))</f>
        <v>0</v>
      </c>
      <c r="F31" s="38" t="str">
        <f t="shared" si="1"/>
        <v>0</v>
      </c>
      <c r="G31" s="38" t="str">
        <f t="shared" si="1"/>
        <v>0</v>
      </c>
      <c r="H31" s="38" t="str">
        <f t="shared" si="1"/>
        <v>0</v>
      </c>
      <c r="I31" s="38" t="str">
        <f t="shared" si="1"/>
        <v>0</v>
      </c>
      <c r="J31" s="38" t="str">
        <f t="shared" si="1"/>
        <v>0</v>
      </c>
      <c r="K31" s="38" t="str">
        <f t="shared" si="1"/>
        <v>0</v>
      </c>
      <c r="L31" s="38" t="str">
        <f t="shared" si="1"/>
        <v>0</v>
      </c>
      <c r="M31" s="38" t="str">
        <f t="shared" si="1"/>
        <v>0</v>
      </c>
      <c r="N31" s="38" t="str">
        <f t="shared" si="1"/>
        <v>0</v>
      </c>
      <c r="O31" s="38" t="str">
        <f t="shared" si="1"/>
        <v>0</v>
      </c>
      <c r="P31" s="38" t="str">
        <f t="shared" si="1"/>
        <v>0</v>
      </c>
      <c r="Q31" s="38" t="str">
        <f t="shared" si="1"/>
        <v>0</v>
      </c>
      <c r="R31" s="38" t="str">
        <f t="shared" si="1"/>
        <v>0</v>
      </c>
      <c r="S31" s="38" t="str">
        <f t="shared" si="1"/>
        <v>0</v>
      </c>
      <c r="T31" s="38" t="str">
        <f t="shared" si="1"/>
        <v>0</v>
      </c>
      <c r="U31" s="38" t="str">
        <f t="shared" si="1"/>
        <v>0</v>
      </c>
      <c r="V31" s="38" t="str">
        <f t="shared" si="1"/>
        <v>0</v>
      </c>
      <c r="W31" s="38" t="str">
        <f t="shared" si="1"/>
        <v>0</v>
      </c>
      <c r="X31" s="38" t="str">
        <f t="shared" si="1"/>
        <v>0</v>
      </c>
      <c r="Y31" s="38" t="str">
        <f t="shared" si="1"/>
        <v>0</v>
      </c>
      <c r="Z31" s="38" t="str">
        <f t="shared" si="1"/>
        <v>0</v>
      </c>
      <c r="AA31" s="38" t="str">
        <f t="shared" si="1"/>
        <v>0</v>
      </c>
      <c r="AB31" s="38" t="str">
        <f t="shared" si="1"/>
        <v>0</v>
      </c>
      <c r="AC31" s="38" t="str">
        <f t="shared" si="1"/>
        <v>0</v>
      </c>
      <c r="AD31" s="38" t="str">
        <f t="shared" si="1"/>
        <v>0</v>
      </c>
      <c r="AE31" s="38" t="str">
        <f t="shared" si="1"/>
        <v>0</v>
      </c>
      <c r="AF31" s="38" t="str">
        <f t="shared" si="1"/>
        <v>0</v>
      </c>
      <c r="AG31" s="38" t="str">
        <f t="shared" si="1"/>
        <v>0</v>
      </c>
      <c r="AH31" s="38" t="str">
        <f t="shared" si="1"/>
        <v>0</v>
      </c>
      <c r="AI31" s="38" t="str">
        <f t="shared" si="1"/>
        <v>0</v>
      </c>
    </row>
  </sheetData>
  <conditionalFormatting sqref="AL9">
    <cfRule type="cellIs" dxfId="25" priority="24" operator="equal">
      <formula>0</formula>
    </cfRule>
    <cfRule type="cellIs" dxfId="24" priority="25" operator="between">
      <formula>1</formula>
      <formula>3</formula>
    </cfRule>
    <cfRule type="cellIs" dxfId="23" priority="26" operator="equal">
      <formula>4</formula>
    </cfRule>
  </conditionalFormatting>
  <conditionalFormatting sqref="AL7">
    <cfRule type="cellIs" dxfId="22" priority="21" operator="equal">
      <formula>0</formula>
    </cfRule>
    <cfRule type="cellIs" dxfId="21" priority="22" operator="between">
      <formula>1</formula>
      <formula>1</formula>
    </cfRule>
    <cfRule type="cellIs" dxfId="20" priority="23" operator="equal">
      <formula>2</formula>
    </cfRule>
  </conditionalFormatting>
  <conditionalFormatting sqref="AL8">
    <cfRule type="cellIs" dxfId="19" priority="20" operator="equal">
      <formula>3</formula>
    </cfRule>
  </conditionalFormatting>
  <conditionalFormatting sqref="AL8">
    <cfRule type="cellIs" dxfId="18" priority="19" operator="between">
      <formula>1</formula>
      <formula>2</formula>
    </cfRule>
  </conditionalFormatting>
  <conditionalFormatting sqref="AL8">
    <cfRule type="cellIs" dxfId="17" priority="18" operator="equal">
      <formula>0</formula>
    </cfRule>
  </conditionalFormatting>
  <conditionalFormatting sqref="AL10">
    <cfRule type="cellIs" dxfId="16" priority="15" operator="equal">
      <formula>0</formula>
    </cfRule>
  </conditionalFormatting>
  <conditionalFormatting sqref="AL10">
    <cfRule type="cellIs" dxfId="15" priority="17" operator="equal">
      <formula>5</formula>
    </cfRule>
  </conditionalFormatting>
  <conditionalFormatting sqref="AL10">
    <cfRule type="cellIs" dxfId="14" priority="16" operator="between">
      <formula>1</formula>
      <formula>4</formula>
    </cfRule>
  </conditionalFormatting>
  <conditionalFormatting sqref="AL11">
    <cfRule type="cellIs" dxfId="13" priority="12" operator="equal">
      <formula>0</formula>
    </cfRule>
    <cfRule type="cellIs" dxfId="12" priority="13" operator="between">
      <formula>1</formula>
      <formula>5</formula>
    </cfRule>
    <cfRule type="cellIs" dxfId="11" priority="14" operator="equal">
      <formula>6</formula>
    </cfRule>
  </conditionalFormatting>
  <conditionalFormatting sqref="AL6">
    <cfRule type="cellIs" dxfId="10" priority="10" operator="equal">
      <formula>1</formula>
    </cfRule>
    <cfRule type="cellIs" dxfId="9" priority="11" operator="equal">
      <formula>0</formula>
    </cfRule>
  </conditionalFormatting>
  <conditionalFormatting sqref="D4:D5">
    <cfRule type="cellIs" dxfId="8" priority="9" operator="equal">
      <formula>3</formula>
    </cfRule>
  </conditionalFormatting>
  <conditionalFormatting sqref="D4:D5">
    <cfRule type="cellIs" dxfId="7" priority="8" operator="between">
      <formula>1</formula>
      <formula>2</formula>
    </cfRule>
  </conditionalFormatting>
  <conditionalFormatting sqref="D4:D5">
    <cfRule type="cellIs" dxfId="6" priority="7" operator="equal">
      <formula>0</formula>
    </cfRule>
  </conditionalFormatting>
  <conditionalFormatting sqref="D8:D9">
    <cfRule type="cellIs" dxfId="5" priority="4" operator="equal">
      <formula>0</formula>
    </cfRule>
    <cfRule type="cellIs" dxfId="4" priority="5" operator="between">
      <formula>1</formula>
      <formula>3</formula>
    </cfRule>
    <cfRule type="cellIs" dxfId="3" priority="6" operator="equal">
      <formula>4</formula>
    </cfRule>
  </conditionalFormatting>
  <conditionalFormatting sqref="D7">
    <cfRule type="cellIs" dxfId="2" priority="1" operator="equal">
      <formula>0</formula>
    </cfRule>
  </conditionalFormatting>
  <conditionalFormatting sqref="D7">
    <cfRule type="cellIs" dxfId="1" priority="3" operator="equal">
      <formula>5</formula>
    </cfRule>
  </conditionalFormatting>
  <conditionalFormatting sqref="D7">
    <cfRule type="cellIs" dxfId="0" priority="2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8-9</vt:lpstr>
    </vt:vector>
  </TitlesOfParts>
  <Company>The Duston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 D</dc:creator>
  <cp:lastModifiedBy>Danielle Glover</cp:lastModifiedBy>
  <cp:lastPrinted>2015-05-22T10:53:01Z</cp:lastPrinted>
  <dcterms:created xsi:type="dcterms:W3CDTF">2015-05-22T09:59:22Z</dcterms:created>
  <dcterms:modified xsi:type="dcterms:W3CDTF">2015-08-07T14:08:02Z</dcterms:modified>
</cp:coreProperties>
</file>